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вестиционная 21.05.2025\J_0521_1022400559499_04\"/>
    </mc:Choice>
  </mc:AlternateContent>
  <bookViews>
    <workbookView xWindow="-105" yWindow="-105" windowWidth="23250" windowHeight="12570"/>
  </bookViews>
  <sheets>
    <sheet name="2" sheetId="1" r:id="rId1"/>
  </sheets>
  <definedNames>
    <definedName name="_xlnm._FilterDatabase" localSheetId="0" hidden="1">'2'!$A$11:$BV$74</definedName>
    <definedName name="Excel_BuiltIn_Print_Area_5_1_1_1">#REF!</definedName>
    <definedName name="Excel_BuiltIn_Print_Area_5_1_1_1_1">#REF!</definedName>
    <definedName name="Excel_BuiltIn_Print_Area_6_1">#REF!</definedName>
    <definedName name="_xlnm.Print_Area" localSheetId="0">'2'!$A$1:$AO$74</definedName>
  </definedNames>
  <calcPr calcId="162913"/>
</workbook>
</file>

<file path=xl/calcChain.xml><?xml version="1.0" encoding="utf-8"?>
<calcChain xmlns="http://schemas.openxmlformats.org/spreadsheetml/2006/main">
  <c r="AK55" i="1" l="1"/>
  <c r="AK56" i="1"/>
  <c r="AI55" i="1"/>
  <c r="AI56" i="1"/>
  <c r="AG55" i="1"/>
  <c r="AG56" i="1"/>
  <c r="AE55" i="1"/>
  <c r="AE56" i="1"/>
  <c r="AC55" i="1"/>
  <c r="AC56" i="1"/>
  <c r="AA55" i="1"/>
  <c r="AA56" i="1"/>
  <c r="L55" i="1"/>
  <c r="M55" i="1"/>
  <c r="N55" i="1"/>
  <c r="O55" i="1"/>
  <c r="K55" i="1"/>
  <c r="L56" i="1"/>
  <c r="M56" i="1"/>
  <c r="N56" i="1"/>
  <c r="O56" i="1"/>
  <c r="K56" i="1"/>
  <c r="K57" i="1" l="1"/>
  <c r="U57" i="1"/>
  <c r="V57" i="1"/>
  <c r="W57" i="1"/>
  <c r="X57" i="1"/>
  <c r="AM57" i="1"/>
  <c r="U13" i="1" l="1"/>
  <c r="V13" i="1"/>
  <c r="W13" i="1"/>
  <c r="X13" i="1"/>
  <c r="U15" i="1"/>
  <c r="V15" i="1"/>
  <c r="W15" i="1"/>
  <c r="X15" i="1"/>
  <c r="U17" i="1"/>
  <c r="V17" i="1"/>
  <c r="W17" i="1"/>
  <c r="X17" i="1"/>
  <c r="U20" i="1"/>
  <c r="V20" i="1"/>
  <c r="W20" i="1"/>
  <c r="X20" i="1"/>
  <c r="U21" i="1"/>
  <c r="V21" i="1"/>
  <c r="W21" i="1"/>
  <c r="X21" i="1"/>
  <c r="U22" i="1"/>
  <c r="V22" i="1"/>
  <c r="W22" i="1"/>
  <c r="X22" i="1"/>
  <c r="U23" i="1"/>
  <c r="V23" i="1"/>
  <c r="W23" i="1"/>
  <c r="X23" i="1"/>
  <c r="U24" i="1"/>
  <c r="V24" i="1"/>
  <c r="W24" i="1"/>
  <c r="X24" i="1"/>
  <c r="U25" i="1"/>
  <c r="V25" i="1"/>
  <c r="W25" i="1"/>
  <c r="X25" i="1"/>
  <c r="U26" i="1"/>
  <c r="V26" i="1"/>
  <c r="W26" i="1"/>
  <c r="X26" i="1"/>
  <c r="U27" i="1"/>
  <c r="V27" i="1"/>
  <c r="W27" i="1"/>
  <c r="X27" i="1"/>
  <c r="U28" i="1"/>
  <c r="V28" i="1"/>
  <c r="W28" i="1"/>
  <c r="X28" i="1"/>
  <c r="U29" i="1"/>
  <c r="V29" i="1"/>
  <c r="W29" i="1"/>
  <c r="X29" i="1"/>
  <c r="U30" i="1"/>
  <c r="V30" i="1"/>
  <c r="W30" i="1"/>
  <c r="X30" i="1"/>
  <c r="U31" i="1"/>
  <c r="V31" i="1"/>
  <c r="W31" i="1"/>
  <c r="X31" i="1"/>
  <c r="U32" i="1"/>
  <c r="V32" i="1"/>
  <c r="W32" i="1"/>
  <c r="X32" i="1"/>
  <c r="U33" i="1"/>
  <c r="V33" i="1"/>
  <c r="W33" i="1"/>
  <c r="X33" i="1"/>
  <c r="U34" i="1"/>
  <c r="V34" i="1"/>
  <c r="W34" i="1"/>
  <c r="X34" i="1"/>
  <c r="U35" i="1"/>
  <c r="V35" i="1"/>
  <c r="W35" i="1"/>
  <c r="X35" i="1"/>
  <c r="U36" i="1"/>
  <c r="V36" i="1"/>
  <c r="W36" i="1"/>
  <c r="X36" i="1"/>
  <c r="U37" i="1"/>
  <c r="V37" i="1"/>
  <c r="W37" i="1"/>
  <c r="X37" i="1"/>
  <c r="U38" i="1"/>
  <c r="V38" i="1"/>
  <c r="W38" i="1"/>
  <c r="X38" i="1"/>
  <c r="U39" i="1"/>
  <c r="V39" i="1"/>
  <c r="W39" i="1"/>
  <c r="X39" i="1"/>
  <c r="U44" i="1"/>
  <c r="V44" i="1"/>
  <c r="W44" i="1"/>
  <c r="X44" i="1"/>
  <c r="U54" i="1"/>
  <c r="V54" i="1"/>
  <c r="W54" i="1"/>
  <c r="X54" i="1"/>
  <c r="U56" i="1"/>
  <c r="V56" i="1"/>
  <c r="W56" i="1"/>
  <c r="X56" i="1"/>
  <c r="U59" i="1"/>
  <c r="V59" i="1"/>
  <c r="W59" i="1"/>
  <c r="X59" i="1"/>
  <c r="U60" i="1"/>
  <c r="V60" i="1"/>
  <c r="W60" i="1"/>
  <c r="X60" i="1"/>
  <c r="U61" i="1"/>
  <c r="V61" i="1"/>
  <c r="W61" i="1"/>
  <c r="X61" i="1"/>
  <c r="U62" i="1"/>
  <c r="V62" i="1"/>
  <c r="W62" i="1"/>
  <c r="X62" i="1"/>
  <c r="U63" i="1"/>
  <c r="V63" i="1"/>
  <c r="W63" i="1"/>
  <c r="X63" i="1"/>
  <c r="U64" i="1"/>
  <c r="V64" i="1"/>
  <c r="W64" i="1"/>
  <c r="X64" i="1"/>
  <c r="U65" i="1"/>
  <c r="V65" i="1"/>
  <c r="W65" i="1"/>
  <c r="X65" i="1"/>
  <c r="U66" i="1"/>
  <c r="V66" i="1"/>
  <c r="W66" i="1"/>
  <c r="X66" i="1"/>
  <c r="U67" i="1"/>
  <c r="V67" i="1"/>
  <c r="W67" i="1"/>
  <c r="X67" i="1"/>
  <c r="U68" i="1"/>
  <c r="V68" i="1"/>
  <c r="W68" i="1"/>
  <c r="X68" i="1"/>
  <c r="U69" i="1"/>
  <c r="V69" i="1"/>
  <c r="W69" i="1"/>
  <c r="X69" i="1"/>
  <c r="U70" i="1"/>
  <c r="V70" i="1"/>
  <c r="W70" i="1"/>
  <c r="X70" i="1"/>
  <c r="U71" i="1"/>
  <c r="V71" i="1"/>
  <c r="W71" i="1"/>
  <c r="X71" i="1"/>
  <c r="U72" i="1"/>
  <c r="V72" i="1"/>
  <c r="W72" i="1"/>
  <c r="X72" i="1"/>
  <c r="AD19" i="1" l="1"/>
  <c r="AF19" i="1"/>
  <c r="AH19" i="1"/>
  <c r="AJ19" i="1"/>
  <c r="AL19" i="1"/>
  <c r="AD14" i="1"/>
  <c r="AF14" i="1"/>
  <c r="AH14" i="1"/>
  <c r="AJ14" i="1"/>
  <c r="AL14" i="1"/>
  <c r="AD18" i="1"/>
  <c r="AF18" i="1"/>
  <c r="AH18" i="1"/>
  <c r="AJ18" i="1"/>
  <c r="AL18" i="1"/>
  <c r="AM43" i="1"/>
  <c r="AK42" i="1"/>
  <c r="AK41" i="1"/>
  <c r="AI42" i="1"/>
  <c r="AI41" i="1"/>
  <c r="AG42" i="1"/>
  <c r="AG41" i="1"/>
  <c r="AE42" i="1"/>
  <c r="AE41" i="1"/>
  <c r="AC42" i="1"/>
  <c r="AC41" i="1" s="1"/>
  <c r="M43" i="1"/>
  <c r="AK46" i="1"/>
  <c r="AK45" i="1" s="1"/>
  <c r="AI46" i="1"/>
  <c r="AG46" i="1"/>
  <c r="AG45" i="1" s="1"/>
  <c r="AE46" i="1"/>
  <c r="AE45" i="1" s="1"/>
  <c r="AC46" i="1"/>
  <c r="AC45" i="1" s="1"/>
  <c r="AA46" i="1"/>
  <c r="M53" i="1"/>
  <c r="M52" i="1"/>
  <c r="M51" i="1"/>
  <c r="N51" i="1"/>
  <c r="M50" i="1"/>
  <c r="M49" i="1"/>
  <c r="M48" i="1"/>
  <c r="M47" i="1"/>
  <c r="L46" i="1"/>
  <c r="L45" i="1" s="1"/>
  <c r="M46" i="1"/>
  <c r="M45" i="1" s="1"/>
  <c r="O46" i="1"/>
  <c r="O45" i="1" s="1"/>
  <c r="AA58" i="1"/>
  <c r="L58" i="1"/>
  <c r="M58" i="1"/>
  <c r="O58" i="1"/>
  <c r="AM15" i="1"/>
  <c r="AM16" i="1"/>
  <c r="AM17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9" i="1"/>
  <c r="AM44" i="1"/>
  <c r="AM47" i="1"/>
  <c r="AM48" i="1"/>
  <c r="AM49" i="1"/>
  <c r="AM50" i="1"/>
  <c r="AM51" i="1"/>
  <c r="AM52" i="1"/>
  <c r="AM53" i="1"/>
  <c r="AM54" i="1"/>
  <c r="AM56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4" i="1"/>
  <c r="AK73" i="1"/>
  <c r="AK18" i="1" s="1"/>
  <c r="U55" i="1" l="1"/>
  <c r="V55" i="1" s="1"/>
  <c r="W55" i="1" s="1"/>
  <c r="X55" i="1" s="1"/>
  <c r="U58" i="1"/>
  <c r="V58" i="1" s="1"/>
  <c r="W58" i="1" s="1"/>
  <c r="X58" i="1" s="1"/>
  <c r="N47" i="1"/>
  <c r="N48" i="1"/>
  <c r="N49" i="1"/>
  <c r="N50" i="1"/>
  <c r="N52" i="1"/>
  <c r="N53" i="1"/>
  <c r="N43" i="1"/>
  <c r="AC40" i="1"/>
  <c r="AC14" i="1" s="1"/>
  <c r="AE40" i="1"/>
  <c r="AE14" i="1" s="1"/>
  <c r="AG40" i="1"/>
  <c r="AG14" i="1" s="1"/>
  <c r="AM46" i="1"/>
  <c r="AI45" i="1"/>
  <c r="AI40" i="1" s="1"/>
  <c r="AK40" i="1"/>
  <c r="AK14" i="1" s="1"/>
  <c r="AK12" i="1" s="1"/>
  <c r="AK19" i="1" s="1"/>
  <c r="K47" i="1"/>
  <c r="U47" i="1" s="1"/>
  <c r="V47" i="1" s="1"/>
  <c r="W47" i="1" s="1"/>
  <c r="X47" i="1" s="1"/>
  <c r="K48" i="1"/>
  <c r="U48" i="1" s="1"/>
  <c r="V48" i="1" s="1"/>
  <c r="W48" i="1" s="1"/>
  <c r="X48" i="1" s="1"/>
  <c r="K49" i="1"/>
  <c r="U49" i="1" s="1"/>
  <c r="V49" i="1" s="1"/>
  <c r="W49" i="1" s="1"/>
  <c r="X49" i="1" s="1"/>
  <c r="K50" i="1"/>
  <c r="U50" i="1" s="1"/>
  <c r="V50" i="1" s="1"/>
  <c r="W50" i="1" s="1"/>
  <c r="X50" i="1" s="1"/>
  <c r="K51" i="1"/>
  <c r="U51" i="1" s="1"/>
  <c r="V51" i="1" s="1"/>
  <c r="W51" i="1" s="1"/>
  <c r="X51" i="1" s="1"/>
  <c r="K52" i="1"/>
  <c r="U52" i="1" s="1"/>
  <c r="V52" i="1" s="1"/>
  <c r="W52" i="1" s="1"/>
  <c r="X52" i="1" s="1"/>
  <c r="K53" i="1"/>
  <c r="U53" i="1" s="1"/>
  <c r="V53" i="1" s="1"/>
  <c r="W53" i="1" s="1"/>
  <c r="X53" i="1" s="1"/>
  <c r="AA20" i="1"/>
  <c r="AA73" i="1"/>
  <c r="AC73" i="1"/>
  <c r="AC18" i="1" s="1"/>
  <c r="AE73" i="1"/>
  <c r="AE18" i="1" s="1"/>
  <c r="AG73" i="1"/>
  <c r="AG18" i="1" s="1"/>
  <c r="AI73" i="1"/>
  <c r="K43" i="1" l="1"/>
  <c r="U43" i="1" s="1"/>
  <c r="V43" i="1" s="1"/>
  <c r="W43" i="1" s="1"/>
  <c r="X43" i="1" s="1"/>
  <c r="N46" i="1"/>
  <c r="N45" i="1" s="1"/>
  <c r="AI18" i="1"/>
  <c r="AM73" i="1"/>
  <c r="K46" i="1"/>
  <c r="U46" i="1" s="1"/>
  <c r="V46" i="1" s="1"/>
  <c r="W46" i="1" s="1"/>
  <c r="X46" i="1" s="1"/>
  <c r="AI14" i="1"/>
  <c r="AI12" i="1" s="1"/>
  <c r="AI19" i="1" s="1"/>
  <c r="AG12" i="1"/>
  <c r="AG19" i="1" s="1"/>
  <c r="AE12" i="1"/>
  <c r="AE19" i="1" s="1"/>
  <c r="AC12" i="1"/>
  <c r="AC19" i="1" s="1"/>
  <c r="AC20" i="1"/>
  <c r="AM20" i="1" s="1"/>
  <c r="AA13" i="1"/>
  <c r="AM13" i="1" s="1"/>
  <c r="K74" i="1"/>
  <c r="U74" i="1" s="1"/>
  <c r="V74" i="1" s="1"/>
  <c r="W74" i="1" s="1"/>
  <c r="X74" i="1" s="1"/>
  <c r="AA45" i="1"/>
  <c r="AM45" i="1" s="1"/>
  <c r="AM55" i="1"/>
  <c r="R73" i="1"/>
  <c r="R72" i="1" s="1"/>
  <c r="R71" i="1" s="1"/>
  <c r="R70" i="1" s="1"/>
  <c r="R69" i="1" s="1"/>
  <c r="R68" i="1" s="1"/>
  <c r="R67" i="1" s="1"/>
  <c r="R66" i="1" s="1"/>
  <c r="R65" i="1" s="1"/>
  <c r="R64" i="1" s="1"/>
  <c r="R63" i="1" s="1"/>
  <c r="R62" i="1" s="1"/>
  <c r="R61" i="1" s="1"/>
  <c r="R60" i="1" s="1"/>
  <c r="R59" i="1" s="1"/>
  <c r="R57" i="1" s="1"/>
  <c r="S73" i="1"/>
  <c r="S72" i="1" s="1"/>
  <c r="S71" i="1" s="1"/>
  <c r="S70" i="1" s="1"/>
  <c r="S69" i="1" s="1"/>
  <c r="S68" i="1" s="1"/>
  <c r="S67" i="1" s="1"/>
  <c r="S66" i="1" s="1"/>
  <c r="S65" i="1" s="1"/>
  <c r="S64" i="1" s="1"/>
  <c r="S63" i="1" s="1"/>
  <c r="S62" i="1" s="1"/>
  <c r="S61" i="1" s="1"/>
  <c r="S60" i="1" s="1"/>
  <c r="S59" i="1" s="1"/>
  <c r="S57" i="1" s="1"/>
  <c r="T73" i="1"/>
  <c r="T72" i="1" s="1"/>
  <c r="T71" i="1" s="1"/>
  <c r="T70" i="1" s="1"/>
  <c r="T69" i="1" s="1"/>
  <c r="T68" i="1" s="1"/>
  <c r="T67" i="1" s="1"/>
  <c r="T66" i="1" s="1"/>
  <c r="T65" i="1" s="1"/>
  <c r="T64" i="1" s="1"/>
  <c r="T63" i="1" s="1"/>
  <c r="T62" i="1" s="1"/>
  <c r="T61" i="1" s="1"/>
  <c r="T60" i="1" s="1"/>
  <c r="T59" i="1" s="1"/>
  <c r="T57" i="1" s="1"/>
  <c r="AA18" i="1"/>
  <c r="Q73" i="1"/>
  <c r="Q72" i="1" s="1"/>
  <c r="Q71" i="1" s="1"/>
  <c r="Q70" i="1" s="1"/>
  <c r="Q69" i="1" s="1"/>
  <c r="Q68" i="1" s="1"/>
  <c r="Q67" i="1" s="1"/>
  <c r="Q66" i="1" s="1"/>
  <c r="Q65" i="1" s="1"/>
  <c r="Q64" i="1" s="1"/>
  <c r="Q63" i="1" s="1"/>
  <c r="Q62" i="1" s="1"/>
  <c r="Q61" i="1" s="1"/>
  <c r="Q60" i="1" s="1"/>
  <c r="Q59" i="1" s="1"/>
  <c r="Q57" i="1" s="1"/>
  <c r="O42" i="1"/>
  <c r="T58" i="1" l="1"/>
  <c r="T56" i="1" s="1"/>
  <c r="T55" i="1" s="1"/>
  <c r="T54" i="1" s="1"/>
  <c r="T53" i="1" s="1"/>
  <c r="T52" i="1" s="1"/>
  <c r="T51" i="1" s="1"/>
  <c r="T50" i="1" s="1"/>
  <c r="T49" i="1" s="1"/>
  <c r="T48" i="1" s="1"/>
  <c r="T47" i="1" s="1"/>
  <c r="T46" i="1" s="1"/>
  <c r="T45" i="1" s="1"/>
  <c r="T44" i="1" s="1"/>
  <c r="T43" i="1" s="1"/>
  <c r="T42" i="1" s="1"/>
  <c r="T41" i="1" s="1"/>
  <c r="T40" i="1" s="1"/>
  <c r="T39" i="1" s="1"/>
  <c r="T38" i="1" s="1"/>
  <c r="T37" i="1" s="1"/>
  <c r="T36" i="1" s="1"/>
  <c r="T35" i="1" s="1"/>
  <c r="T34" i="1" s="1"/>
  <c r="T33" i="1" s="1"/>
  <c r="T32" i="1" s="1"/>
  <c r="T31" i="1" s="1"/>
  <c r="T30" i="1" s="1"/>
  <c r="T29" i="1" s="1"/>
  <c r="T28" i="1" s="1"/>
  <c r="T27" i="1" s="1"/>
  <c r="T26" i="1" s="1"/>
  <c r="T25" i="1" s="1"/>
  <c r="T24" i="1" s="1"/>
  <c r="T23" i="1" s="1"/>
  <c r="T22" i="1" s="1"/>
  <c r="T21" i="1" s="1"/>
  <c r="T20" i="1" s="1"/>
  <c r="T19" i="1" s="1"/>
  <c r="T18" i="1" s="1"/>
  <c r="T17" i="1" s="1"/>
  <c r="T16" i="1" s="1"/>
  <c r="T15" i="1" s="1"/>
  <c r="T14" i="1" s="1"/>
  <c r="T13" i="1" s="1"/>
  <c r="T12" i="1" s="1"/>
  <c r="S58" i="1"/>
  <c r="S56" i="1" s="1"/>
  <c r="S55" i="1" s="1"/>
  <c r="S54" i="1" s="1"/>
  <c r="S53" i="1" s="1"/>
  <c r="S52" i="1" s="1"/>
  <c r="S51" i="1" s="1"/>
  <c r="S50" i="1" s="1"/>
  <c r="S49" i="1" s="1"/>
  <c r="S48" i="1" s="1"/>
  <c r="S47" i="1" s="1"/>
  <c r="S46" i="1" s="1"/>
  <c r="S45" i="1" s="1"/>
  <c r="S44" i="1" s="1"/>
  <c r="S43" i="1" s="1"/>
  <c r="S42" i="1" s="1"/>
  <c r="S41" i="1" s="1"/>
  <c r="S40" i="1" s="1"/>
  <c r="S39" i="1" s="1"/>
  <c r="S38" i="1" s="1"/>
  <c r="S37" i="1" s="1"/>
  <c r="S36" i="1" s="1"/>
  <c r="S35" i="1" s="1"/>
  <c r="S34" i="1" s="1"/>
  <c r="S33" i="1" s="1"/>
  <c r="S32" i="1" s="1"/>
  <c r="S31" i="1" s="1"/>
  <c r="S30" i="1" s="1"/>
  <c r="S29" i="1" s="1"/>
  <c r="S28" i="1" s="1"/>
  <c r="S27" i="1" s="1"/>
  <c r="S26" i="1" s="1"/>
  <c r="S25" i="1" s="1"/>
  <c r="S24" i="1" s="1"/>
  <c r="S23" i="1" s="1"/>
  <c r="S22" i="1" s="1"/>
  <c r="S21" i="1" s="1"/>
  <c r="S20" i="1" s="1"/>
  <c r="S19" i="1" s="1"/>
  <c r="S18" i="1" s="1"/>
  <c r="S17" i="1" s="1"/>
  <c r="S16" i="1" s="1"/>
  <c r="S15" i="1" s="1"/>
  <c r="S14" i="1" s="1"/>
  <c r="S13" i="1" s="1"/>
  <c r="S12" i="1" s="1"/>
  <c r="R58" i="1"/>
  <c r="R56" i="1" s="1"/>
  <c r="R55" i="1" s="1"/>
  <c r="R54" i="1" s="1"/>
  <c r="R53" i="1" s="1"/>
  <c r="R52" i="1" s="1"/>
  <c r="R51" i="1" s="1"/>
  <c r="R50" i="1" s="1"/>
  <c r="R49" i="1" s="1"/>
  <c r="R48" i="1" s="1"/>
  <c r="R47" i="1" s="1"/>
  <c r="R46" i="1" s="1"/>
  <c r="R45" i="1" s="1"/>
  <c r="R44" i="1" s="1"/>
  <c r="R43" i="1" s="1"/>
  <c r="R42" i="1" s="1"/>
  <c r="R41" i="1" s="1"/>
  <c r="R40" i="1" s="1"/>
  <c r="R39" i="1" s="1"/>
  <c r="R38" i="1" s="1"/>
  <c r="R37" i="1" s="1"/>
  <c r="R36" i="1" s="1"/>
  <c r="R35" i="1" s="1"/>
  <c r="R34" i="1" s="1"/>
  <c r="R33" i="1" s="1"/>
  <c r="R32" i="1" s="1"/>
  <c r="R31" i="1" s="1"/>
  <c r="R30" i="1" s="1"/>
  <c r="R29" i="1" s="1"/>
  <c r="R28" i="1" s="1"/>
  <c r="R27" i="1" s="1"/>
  <c r="R26" i="1" s="1"/>
  <c r="R25" i="1" s="1"/>
  <c r="R24" i="1" s="1"/>
  <c r="R23" i="1" s="1"/>
  <c r="R22" i="1" s="1"/>
  <c r="R21" i="1" s="1"/>
  <c r="R20" i="1" s="1"/>
  <c r="R19" i="1" s="1"/>
  <c r="R18" i="1" s="1"/>
  <c r="R17" i="1" s="1"/>
  <c r="R16" i="1" s="1"/>
  <c r="R15" i="1" s="1"/>
  <c r="R14" i="1" s="1"/>
  <c r="R13" i="1" s="1"/>
  <c r="R12" i="1" s="1"/>
  <c r="Q58" i="1"/>
  <c r="Q56" i="1" s="1"/>
  <c r="Q55" i="1" s="1"/>
  <c r="Q54" i="1" s="1"/>
  <c r="Q53" i="1" s="1"/>
  <c r="Q52" i="1" s="1"/>
  <c r="Q51" i="1" s="1"/>
  <c r="Q50" i="1" s="1"/>
  <c r="Q49" i="1" s="1"/>
  <c r="Q48" i="1" s="1"/>
  <c r="Q47" i="1" s="1"/>
  <c r="Q46" i="1" s="1"/>
  <c r="Q45" i="1" s="1"/>
  <c r="Q44" i="1" s="1"/>
  <c r="Q43" i="1" s="1"/>
  <c r="Q42" i="1" s="1"/>
  <c r="Q41" i="1" s="1"/>
  <c r="Q40" i="1" s="1"/>
  <c r="Q39" i="1" s="1"/>
  <c r="Q38" i="1" s="1"/>
  <c r="Q37" i="1" s="1"/>
  <c r="Q36" i="1" s="1"/>
  <c r="Q35" i="1" s="1"/>
  <c r="Q34" i="1" s="1"/>
  <c r="Q33" i="1" s="1"/>
  <c r="Q32" i="1" s="1"/>
  <c r="Q31" i="1" s="1"/>
  <c r="Q30" i="1" s="1"/>
  <c r="Q29" i="1" s="1"/>
  <c r="Q28" i="1" s="1"/>
  <c r="Q27" i="1" s="1"/>
  <c r="Q26" i="1" s="1"/>
  <c r="Q25" i="1" s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Q13" i="1" s="1"/>
  <c r="Q12" i="1" s="1"/>
  <c r="AM18" i="1"/>
  <c r="AA42" i="1"/>
  <c r="AM42" i="1" s="1"/>
  <c r="P73" i="1"/>
  <c r="P72" i="1" s="1"/>
  <c r="P71" i="1" s="1"/>
  <c r="P70" i="1" s="1"/>
  <c r="P69" i="1" s="1"/>
  <c r="P68" i="1" s="1"/>
  <c r="P67" i="1" s="1"/>
  <c r="P66" i="1" s="1"/>
  <c r="P65" i="1" s="1"/>
  <c r="P64" i="1" s="1"/>
  <c r="P63" i="1" s="1"/>
  <c r="P62" i="1" s="1"/>
  <c r="P61" i="1" s="1"/>
  <c r="P60" i="1" s="1"/>
  <c r="P59" i="1" s="1"/>
  <c r="P57" i="1" s="1"/>
  <c r="L42" i="1"/>
  <c r="M42" i="1"/>
  <c r="N42" i="1"/>
  <c r="E45" i="1"/>
  <c r="L16" i="1"/>
  <c r="M16" i="1"/>
  <c r="L73" i="1"/>
  <c r="L18" i="1" s="1"/>
  <c r="O73" i="1"/>
  <c r="O18" i="1" s="1"/>
  <c r="K73" i="1"/>
  <c r="U73" i="1" s="1"/>
  <c r="V73" i="1" s="1"/>
  <c r="W73" i="1" s="1"/>
  <c r="X73" i="1" s="1"/>
  <c r="P58" i="1" l="1"/>
  <c r="P56" i="1" s="1"/>
  <c r="P55" i="1" s="1"/>
  <c r="P54" i="1" s="1"/>
  <c r="P53" i="1" s="1"/>
  <c r="AA41" i="1"/>
  <c r="AM41" i="1" s="1"/>
  <c r="O41" i="1"/>
  <c r="O40" i="1" s="1"/>
  <c r="O14" i="1"/>
  <c r="O12" i="1" s="1"/>
  <c r="O19" i="1"/>
  <c r="K18" i="1"/>
  <c r="U18" i="1" s="1"/>
  <c r="V18" i="1" s="1"/>
  <c r="W18" i="1" s="1"/>
  <c r="X18" i="1" s="1"/>
  <c r="M41" i="1"/>
  <c r="L41" i="1"/>
  <c r="L40" i="1" s="1"/>
  <c r="N73" i="1"/>
  <c r="N18" i="1" s="1"/>
  <c r="M73" i="1"/>
  <c r="M18" i="1" s="1"/>
  <c r="L19" i="1"/>
  <c r="P52" i="1" l="1"/>
  <c r="AA40" i="1"/>
  <c r="AM40" i="1" s="1"/>
  <c r="N41" i="1"/>
  <c r="K42" i="1"/>
  <c r="U42" i="1" s="1"/>
  <c r="V42" i="1" s="1"/>
  <c r="W42" i="1" s="1"/>
  <c r="X42" i="1" s="1"/>
  <c r="L14" i="1"/>
  <c r="L12" i="1" s="1"/>
  <c r="P51" i="1" l="1"/>
  <c r="AA19" i="1"/>
  <c r="AA14" i="1"/>
  <c r="AM14" i="1" s="1"/>
  <c r="K41" i="1"/>
  <c r="U41" i="1" s="1"/>
  <c r="V41" i="1" s="1"/>
  <c r="W41" i="1" s="1"/>
  <c r="X41" i="1" s="1"/>
  <c r="K16" i="1"/>
  <c r="U16" i="1" s="1"/>
  <c r="V16" i="1" s="1"/>
  <c r="W16" i="1" s="1"/>
  <c r="X16" i="1" s="1"/>
  <c r="P50" i="1" l="1"/>
  <c r="AA12" i="1"/>
  <c r="AM12" i="1" s="1"/>
  <c r="AM19" i="1" s="1"/>
  <c r="F45" i="1"/>
  <c r="D45" i="1"/>
  <c r="P49" i="1" l="1"/>
  <c r="M40" i="1"/>
  <c r="M19" i="1" s="1"/>
  <c r="M14" i="1"/>
  <c r="M12" i="1"/>
  <c r="N40" i="1"/>
  <c r="N14" i="1" s="1"/>
  <c r="N12" i="1" s="1"/>
  <c r="N19" i="1"/>
  <c r="P48" i="1" l="1"/>
  <c r="K45" i="1"/>
  <c r="U45" i="1" s="1"/>
  <c r="V45" i="1" s="1"/>
  <c r="W45" i="1" s="1"/>
  <c r="X45" i="1" s="1"/>
  <c r="P47" i="1" l="1"/>
  <c r="K40" i="1"/>
  <c r="K19" i="1"/>
  <c r="U19" i="1" s="1"/>
  <c r="V19" i="1" s="1"/>
  <c r="W19" i="1" s="1"/>
  <c r="X19" i="1" s="1"/>
  <c r="K14" i="1" l="1"/>
  <c r="U40" i="1"/>
  <c r="V40" i="1" s="1"/>
  <c r="W40" i="1" s="1"/>
  <c r="X40" i="1" s="1"/>
  <c r="P46" i="1"/>
  <c r="P45" i="1" s="1"/>
  <c r="P44" i="1" s="1"/>
  <c r="P43" i="1" s="1"/>
  <c r="K12" i="1" l="1"/>
  <c r="U12" i="1" s="1"/>
  <c r="V12" i="1" s="1"/>
  <c r="W12" i="1" s="1"/>
  <c r="X12" i="1" s="1"/>
  <c r="U14" i="1"/>
  <c r="V14" i="1" s="1"/>
  <c r="W14" i="1" s="1"/>
  <c r="X14" i="1" s="1"/>
  <c r="P42" i="1"/>
  <c r="P41" i="1" s="1"/>
  <c r="P40" i="1" s="1"/>
  <c r="P39" i="1" s="1"/>
  <c r="P38" i="1" s="1"/>
  <c r="P37" i="1" s="1"/>
  <c r="P36" i="1" s="1"/>
  <c r="P35" i="1" s="1"/>
  <c r="P34" i="1" s="1"/>
  <c r="P33" i="1" s="1"/>
  <c r="P32" i="1" s="1"/>
  <c r="P31" i="1" s="1"/>
  <c r="P30" i="1" s="1"/>
  <c r="P29" i="1" s="1"/>
  <c r="P28" i="1" s="1"/>
  <c r="P27" i="1" s="1"/>
  <c r="P26" i="1" s="1"/>
  <c r="P25" i="1" s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P13" i="1" s="1"/>
  <c r="P12" i="1" s="1"/>
</calcChain>
</file>

<file path=xl/sharedStrings.xml><?xml version="1.0" encoding="utf-8"?>
<sst xmlns="http://schemas.openxmlformats.org/spreadsheetml/2006/main" count="1235" uniqueCount="167">
  <si>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</si>
  <si>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</si>
  <si>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</si>
  <si>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</si>
  <si>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</si>
  <si>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</si>
  <si>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</si>
  <si>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</si>
  <si>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</si>
  <si>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</si>
  <si>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</si>
  <si>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</si>
  <si>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</si>
  <si>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</si>
  <si>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</si>
  <si>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</si>
  <si>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</si>
  <si>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</si>
  <si>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</si>
  <si>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</si>
  <si>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</si>
  <si>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</si>
  <si>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</si>
  <si>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</si>
  <si>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</si>
  <si>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</si>
  <si>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</si>
  <si>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</si>
  <si>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</si>
  <si>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</si>
  <si>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</si>
  <si>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</si>
  <si>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</si>
  <si>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</si>
  <si>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</si>
  <si>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</si>
  <si>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</si>
  <si>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</si>
  <si>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</si>
  <si>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</si>
  <si>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</si>
  <si>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</si>
  <si>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</si>
  <si>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</si>
  <si>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</si>
  <si>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</si>
  <si>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</si>
  <si>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</si>
  <si>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</si>
  <si>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</si>
  <si>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</si>
  <si>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</si>
  <si>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</si>
  <si>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</si>
  <si>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</si>
  <si>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</si>
  <si>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</si>
  <si>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</si>
  <si>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</si>
  <si>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</si>
  <si>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</si>
  <si>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</si>
  <si>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</si>
  <si>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</si>
  <si>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</si>
  <si>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</si>
  <si>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</si>
  <si>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</si>
  <si>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</si>
  <si>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</si>
  <si>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</si>
  <si>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</si>
  <si>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</si>
  <si>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</si>
  <si>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</si>
  <si>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</si>
  <si>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</si>
  <si>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</si>
  <si>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</si>
  <si>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</si>
  <si>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</si>
  <si>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</si>
  <si>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</si>
  <si>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</si>
  <si>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</si>
  <si>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</si>
  <si>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</si>
  <si>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</si>
  <si>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</t>
  </si>
  <si>
    <t>нд</t>
  </si>
  <si>
    <t>Предложение по корректировке плана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</si>
  <si>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</si>
  <si>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</si>
  <si>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</si>
  <si>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</si>
  <si>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</si>
  <si>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</si>
  <si>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</si>
  <si>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</si>
  <si>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</si>
  <si>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</si>
  <si>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</si>
  <si>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</si>
  <si>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Установка приборов учета, класс напряжения 0,22(0,4) кВ, в том числе:"</t>
  </si>
  <si>
    <t>1.2.3.2</t>
  </si>
  <si>
    <t>Установка приборов учета, класс напряжения 6 (10) кВ, в том числе:"</t>
  </si>
  <si>
    <t>1.2.3.3</t>
  </si>
  <si>
    <t>Установка приборов учета, класс напряжения 35 кВ, в том числе:"</t>
  </si>
  <si>
    <t>1.2.3.4</t>
  </si>
  <si>
    <t>Установка приборов учета, класс напряжения 110 кВ и выше,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</si>
  <si>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</si>
  <si>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</si>
  <si>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</si>
  <si>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</si>
  <si>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</si>
  <si>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</si>
  <si>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</si>
  <si>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</si>
  <si>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Н</t>
  </si>
  <si>
    <t>2026 год</t>
  </si>
  <si>
    <t>2027 год</t>
  </si>
  <si>
    <t>Реконструкция трансформаторной подстанции ТП-45 (замена 7 ячеек выключателя напряжением 10 кВ, замена 10 ячеек 0,4 кВ, замена мягкой  кровли на односкатную 48,6 м2,  расположенной по адресу: Красноярский край, Березовский р-н, 20 км. автотрассы Красноярск-Железногорск, тепличный комплекс</t>
  </si>
  <si>
    <t>Р_10</t>
  </si>
  <si>
    <t>Реконструкция ВЛ-0,4 кВ с заменой голого провода на СИП-4х95, замена деревянных опор на железобетонные в СНТ «Ветеран» и СНТ «Енисей», 5,200 км.</t>
  </si>
  <si>
    <t>P_1</t>
  </si>
  <si>
    <t xml:space="preserve">Реконструкция КЛ-10 кВ с заменой кабеля 3х95  на кабель 3х120, от ТП-22 до ТП-17, 3 микрорайон г. Сосновоборска, 0,560 км. </t>
  </si>
  <si>
    <t>P_2</t>
  </si>
  <si>
    <t>P_3</t>
  </si>
  <si>
    <t>P_4</t>
  </si>
  <si>
    <t>P_5</t>
  </si>
  <si>
    <t>P_6</t>
  </si>
  <si>
    <t>P_7</t>
  </si>
  <si>
    <t>Замена приборов учета электроэнергии на интеллектуальные приборы учета электроэнергии напряжение 0,22-0,44 кВ, г. Сосновоборск, Есаульский сельсовет Березовского района 202 шт.</t>
  </si>
  <si>
    <t>Р_8</t>
  </si>
  <si>
    <t>Р_9</t>
  </si>
  <si>
    <t xml:space="preserve">Фактический объем освоения капитальных вложений на 01.01.2025 года, млн рублей 
(без НДС) </t>
  </si>
  <si>
    <t>2030 год</t>
  </si>
  <si>
    <t>2029 год</t>
  </si>
  <si>
    <t>2028 год</t>
  </si>
  <si>
    <t>Освоение капитальных вложений 2025 года в прогнозных ценах соответствующих лет, млн рублей (без НДС)</t>
  </si>
  <si>
    <t>Остаток освоения капитальных вложений, млн рублей (без НДС)</t>
  </si>
  <si>
    <t>Освоение капитальных вложений в прогнозных ценах соответствующих лет, млн рублей (без НДС)</t>
  </si>
  <si>
    <t>Утвержденные плановые значения показателей приведены в соответствии с: Не утверждена</t>
  </si>
  <si>
    <t>Год раскрытия информации: 2025</t>
  </si>
  <si>
    <t>ОГРН: 1022400559499</t>
  </si>
  <si>
    <t xml:space="preserve">Субъект электроэнергетики: муниципальное унитарное предприятие «Жилищно-коммунальный сервис» г. Сосновоборска </t>
  </si>
  <si>
    <t xml:space="preserve">План на 01.01.2025 года </t>
  </si>
  <si>
    <t>в базисном уровне цен</t>
  </si>
  <si>
    <t>в прогнозных ценах соответствующих лет</t>
  </si>
  <si>
    <t>Предложение по корректировке утвержденного плана 
на 01.01.2025 года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</si>
  <si>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</si>
  <si>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</si>
  <si>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</si>
  <si>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</si>
  <si>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</si>
  <si>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</si>
  <si>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</si>
  <si>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</si>
  <si>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</si>
  <si>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</si>
  <si>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Форма 3. План освоения капитальных вложений по инвестиционным проектам</t>
  </si>
  <si>
    <t xml:space="preserve">Реконструкция КЛ-10 кВ с заменой кабеля 3х95 на кабель 3х120 от ТП-17-ТП-21, ТП-21-ТП-25, ТП-25-ТП-23, ТП-23-ТП-24, ТП-24-ТП-26, ТП-19 - ТП-20, 3 микрорайон г. Сосновоборска,  1,377 км. </t>
  </si>
  <si>
    <t xml:space="preserve">Реконструкция КЛ-10 кВ с заменой кабеля 3х95 на кабель 3х120, от ТП-26 до ТП-34, 3-4 микрорайон г. Сосновоборска, 0,769 км. </t>
  </si>
  <si>
    <t xml:space="preserve">Реконструкция КЛ-10 кВ с заменой кабеля 3х95 на кабель 3х120, от ТП-7 до ТП-15, 2 микрорайон г. Сосновоборска, 0,400 км. </t>
  </si>
  <si>
    <t xml:space="preserve">Реконструкция КЛ-10 кВ с заменой кабеля 3х95 на кабель 3х120, от ТП-15 до ТП-16, ТП-14- ТП-18, ТП18-ТП-1, ТП-1-ТП-19, 2 микрорайон г. Сосновоборска, 1,271 км. 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</si>
  <si>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</si>
  <si>
    <t xml:space="preserve">Реконструкция КЛ-10 кВ с заменой кабеля 3х95 на кабель 3х120, от ТП-16 до ТП-14, 2 микрорайон г. Сосновоборска, 0,540 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</si>
</sst>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_-* #,##0.00_р_._-;\-* #,##0.00_р_._-;_-* \-??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33">
    <xf numFmtId="0" fontId="0" fillId="0" borderId="0"/>
    <xf numFmtId="0" fontId="2" fillId="0" borderId="0"/>
    <xf numFmtId="0" fontId="5" fillId="0" borderId="0"/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165" fontId="13" fillId="0" borderId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4" fillId="7" borderId="2" applyNumberFormat="0" applyAlignment="0" applyProtection="0"/>
    <xf numFmtId="0" fontId="15" fillId="20" borderId="3" applyNumberFormat="0" applyAlignment="0" applyProtection="0"/>
    <xf numFmtId="0" fontId="16" fillId="20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21" borderId="8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3" fillId="0" borderId="0"/>
    <xf numFmtId="0" fontId="25" fillId="0" borderId="0"/>
    <xf numFmtId="0" fontId="25" fillId="0" borderId="0"/>
    <xf numFmtId="0" fontId="2" fillId="0" borderId="0"/>
    <xf numFmtId="0" fontId="13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9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ill="0" applyBorder="0" applyAlignment="0" applyProtection="0"/>
    <xf numFmtId="0" fontId="28" fillId="0" borderId="10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41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0" xfId="0" applyFill="1"/>
    <xf numFmtId="0" fontId="6" fillId="0" borderId="1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0" fillId="0" borderId="0" xfId="0" applyFill="1" applyAlignment="1">
      <alignment horizontal="lef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3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Процентный 4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V81"/>
  <sheetViews>
    <sheetView tabSelected="1" view="pageBreakPreview" topLeftCell="A46" zoomScale="60" zoomScaleNormal="70" workbookViewId="0">
      <selection activeCell="B53" sqref="B53"/>
    </sheetView>
  </sheetViews>
  <sheetFormatPr defaultColWidth="9" defaultRowHeight="15.75" x14ac:dyDescent="0.25"/>
  <cols>
    <col min="1" max="1" width="10.875" style="1" customWidth="1"/>
    <col min="2" max="2" width="63.25" style="23" customWidth="1"/>
    <col min="3" max="3" width="11.5" style="1" customWidth="1"/>
    <col min="4" max="4" width="7.625" style="1" customWidth="1"/>
    <col min="5" max="5" width="7.25" style="1" customWidth="1"/>
    <col min="6" max="6" width="10.875" style="1" customWidth="1"/>
    <col min="7" max="7" width="14.625" style="1" customWidth="1"/>
    <col min="8" max="8" width="16" style="1" customWidth="1"/>
    <col min="9" max="10" width="19" style="1" customWidth="1"/>
    <col min="11" max="11" width="8.375" style="1" customWidth="1"/>
    <col min="12" max="12" width="7.5" style="1" customWidth="1"/>
    <col min="13" max="13" width="9.5" style="1" customWidth="1"/>
    <col min="14" max="14" width="8.75" style="1" customWidth="1"/>
    <col min="15" max="18" width="9.25" style="1" customWidth="1"/>
    <col min="19" max="19" width="7.25" style="1" customWidth="1"/>
    <col min="20" max="20" width="8.125" style="1" customWidth="1"/>
    <col min="21" max="26" width="10.375" style="1" customWidth="1"/>
    <col min="27" max="27" width="9.25" style="1" customWidth="1"/>
    <col min="28" max="28" width="10.25" style="1" customWidth="1"/>
    <col min="29" max="29" width="9.625" style="1" customWidth="1"/>
    <col min="30" max="30" width="10.875" style="1" customWidth="1"/>
    <col min="31" max="31" width="8.75" style="1" customWidth="1"/>
    <col min="32" max="32" width="10.375" style="1" customWidth="1"/>
    <col min="33" max="33" width="9.125" style="1" customWidth="1"/>
    <col min="34" max="38" width="11" style="1" customWidth="1"/>
    <col min="39" max="39" width="12.5" style="1" customWidth="1"/>
    <col min="40" max="40" width="14.75" style="1" customWidth="1"/>
    <col min="41" max="41" width="19.5" style="1" customWidth="1"/>
    <col min="42" max="42" width="7.25" style="1" customWidth="1"/>
    <col min="43" max="43" width="9.875" style="1" customWidth="1"/>
    <col min="44" max="44" width="7.125" style="1" customWidth="1"/>
    <col min="45" max="45" width="6" style="1" customWidth="1"/>
    <col min="46" max="46" width="8.375" style="1" customWidth="1"/>
    <col min="47" max="47" width="5.625" style="1" customWidth="1"/>
    <col min="48" max="48" width="7.375" style="1" customWidth="1"/>
    <col min="49" max="49" width="10" style="1" customWidth="1"/>
    <col min="50" max="50" width="7.875" style="1" customWidth="1"/>
    <col min="51" max="51" width="6.75" style="1" customWidth="1"/>
    <col min="52" max="52" width="9" style="1" customWidth="1"/>
    <col min="53" max="53" width="6.125" style="1" customWidth="1"/>
    <col min="54" max="54" width="6.75" style="1" customWidth="1"/>
    <col min="55" max="55" width="9.375" style="1" customWidth="1"/>
    <col min="56" max="56" width="7.375" style="1" customWidth="1"/>
    <col min="57" max="63" width="7.25" style="1" customWidth="1"/>
    <col min="64" max="64" width="8.625" style="1" customWidth="1"/>
    <col min="65" max="65" width="6.125" style="1" customWidth="1"/>
    <col min="66" max="66" width="6.875" style="1" customWidth="1"/>
    <col min="67" max="67" width="9.625" style="1" customWidth="1"/>
    <col min="68" max="68" width="6.75" style="1" customWidth="1"/>
    <col min="69" max="69" width="7.75" style="1" customWidth="1"/>
    <col min="70" max="16384" width="9" style="1"/>
  </cols>
  <sheetData>
    <row r="1" spans="1:74" ht="18.75" x14ac:dyDescent="0.3">
      <c r="A1" s="24" t="s">
        <v>160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</row>
    <row r="2" spans="1:74" ht="18.75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</row>
    <row r="3" spans="1:74" ht="18.75" x14ac:dyDescent="0.3">
      <c r="A3" s="26" t="s">
        <v>145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</row>
    <row r="4" spans="1:74" ht="18.75" x14ac:dyDescent="0.3">
      <c r="A4" s="26" t="s">
        <v>144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</row>
    <row r="5" spans="1:74" ht="18.75" x14ac:dyDescent="0.3">
      <c r="A5" s="26" t="s">
        <v>143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</row>
    <row r="6" spans="1:74" ht="18.75" x14ac:dyDescent="0.3">
      <c r="A6" s="26" t="s">
        <v>142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</row>
    <row r="7" spans="1:74" ht="18.75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</row>
    <row r="8" spans="1:74" ht="42" customHeight="1" x14ac:dyDescent="0.25">
      <c r="A8" s="27" t="s">
        <v>0</v>
      </c>
      <c r="B8" s="27" t="s">
        <v>1</v>
      </c>
      <c r="C8" s="27" t="s">
        <v>2</v>
      </c>
      <c r="D8" s="28" t="s">
        <v>3</v>
      </c>
      <c r="E8" s="28" t="s">
        <v>4</v>
      </c>
      <c r="F8" s="27" t="s">
        <v>5</v>
      </c>
      <c r="G8" s="27"/>
      <c r="H8" s="27" t="s">
        <v>6</v>
      </c>
      <c r="I8" s="27"/>
      <c r="J8" s="29" t="s">
        <v>135</v>
      </c>
      <c r="K8" s="27" t="s">
        <v>7</v>
      </c>
      <c r="L8" s="27"/>
      <c r="M8" s="27"/>
      <c r="N8" s="27"/>
      <c r="O8" s="27"/>
      <c r="P8" s="27"/>
      <c r="Q8" s="27"/>
      <c r="R8" s="27"/>
      <c r="S8" s="27"/>
      <c r="T8" s="27"/>
      <c r="U8" s="39" t="s">
        <v>140</v>
      </c>
      <c r="V8" s="32"/>
      <c r="W8" s="32"/>
      <c r="X8" s="32"/>
      <c r="Y8" s="32"/>
      <c r="Z8" s="40"/>
      <c r="AA8" s="29" t="s">
        <v>139</v>
      </c>
      <c r="AB8" s="27"/>
      <c r="AC8" s="32" t="s">
        <v>141</v>
      </c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4"/>
      <c r="AO8" s="27" t="s">
        <v>8</v>
      </c>
    </row>
    <row r="9" spans="1:74" ht="78.599999999999994" customHeight="1" x14ac:dyDescent="0.25">
      <c r="A9" s="27"/>
      <c r="B9" s="27"/>
      <c r="C9" s="27"/>
      <c r="D9" s="28"/>
      <c r="E9" s="28"/>
      <c r="F9" s="27"/>
      <c r="G9" s="27"/>
      <c r="H9" s="27"/>
      <c r="I9" s="27"/>
      <c r="J9" s="27"/>
      <c r="K9" s="27" t="s">
        <v>9</v>
      </c>
      <c r="L9" s="27"/>
      <c r="M9" s="27"/>
      <c r="N9" s="27"/>
      <c r="O9" s="27"/>
      <c r="P9" s="27" t="s">
        <v>10</v>
      </c>
      <c r="Q9" s="27"/>
      <c r="R9" s="27"/>
      <c r="S9" s="27"/>
      <c r="T9" s="27"/>
      <c r="U9" s="35" t="s">
        <v>146</v>
      </c>
      <c r="V9" s="36"/>
      <c r="W9" s="35" t="s">
        <v>146</v>
      </c>
      <c r="X9" s="36"/>
      <c r="Y9" s="29" t="s">
        <v>149</v>
      </c>
      <c r="Z9" s="27"/>
      <c r="AA9" s="27"/>
      <c r="AB9" s="27"/>
      <c r="AC9" s="37" t="s">
        <v>119</v>
      </c>
      <c r="AD9" s="38"/>
      <c r="AE9" s="37" t="s">
        <v>120</v>
      </c>
      <c r="AF9" s="38"/>
      <c r="AG9" s="37" t="s">
        <v>138</v>
      </c>
      <c r="AH9" s="38"/>
      <c r="AI9" s="30" t="s">
        <v>137</v>
      </c>
      <c r="AJ9" s="31"/>
      <c r="AK9" s="30" t="s">
        <v>136</v>
      </c>
      <c r="AL9" s="31"/>
      <c r="AM9" s="27" t="s">
        <v>11</v>
      </c>
      <c r="AN9" s="27" t="s">
        <v>12</v>
      </c>
      <c r="AO9" s="27"/>
    </row>
    <row r="10" spans="1:74" ht="99" customHeight="1" x14ac:dyDescent="0.25">
      <c r="A10" s="27"/>
      <c r="B10" s="27"/>
      <c r="C10" s="27"/>
      <c r="D10" s="28"/>
      <c r="E10" s="28"/>
      <c r="F10" s="2" t="s">
        <v>9</v>
      </c>
      <c r="G10" s="2" t="s">
        <v>13</v>
      </c>
      <c r="H10" s="2" t="s">
        <v>14</v>
      </c>
      <c r="I10" s="2" t="s">
        <v>13</v>
      </c>
      <c r="J10" s="27"/>
      <c r="K10" s="3" t="s">
        <v>15</v>
      </c>
      <c r="L10" s="3" t="s">
        <v>16</v>
      </c>
      <c r="M10" s="3" t="s">
        <v>17</v>
      </c>
      <c r="N10" s="4" t="s">
        <v>18</v>
      </c>
      <c r="O10" s="4" t="s">
        <v>19</v>
      </c>
      <c r="P10" s="3" t="s">
        <v>15</v>
      </c>
      <c r="Q10" s="3" t="s">
        <v>16</v>
      </c>
      <c r="R10" s="3" t="s">
        <v>17</v>
      </c>
      <c r="S10" s="4" t="s">
        <v>18</v>
      </c>
      <c r="T10" s="4" t="s">
        <v>19</v>
      </c>
      <c r="U10" s="3" t="s">
        <v>147</v>
      </c>
      <c r="V10" s="3" t="s">
        <v>148</v>
      </c>
      <c r="W10" s="3" t="s">
        <v>147</v>
      </c>
      <c r="X10" s="3" t="s">
        <v>148</v>
      </c>
      <c r="Y10" s="3" t="s">
        <v>147</v>
      </c>
      <c r="Z10" s="3" t="s">
        <v>148</v>
      </c>
      <c r="AA10" s="5" t="s">
        <v>9</v>
      </c>
      <c r="AB10" s="5" t="s">
        <v>90</v>
      </c>
      <c r="AC10" s="2" t="s">
        <v>9</v>
      </c>
      <c r="AD10" s="5" t="s">
        <v>90</v>
      </c>
      <c r="AE10" s="2" t="s">
        <v>9</v>
      </c>
      <c r="AF10" s="5" t="s">
        <v>90</v>
      </c>
      <c r="AG10" s="2" t="s">
        <v>9</v>
      </c>
      <c r="AH10" s="5" t="s">
        <v>90</v>
      </c>
      <c r="AI10" s="2" t="s">
        <v>9</v>
      </c>
      <c r="AJ10" s="5" t="s">
        <v>90</v>
      </c>
      <c r="AK10" s="2" t="s">
        <v>9</v>
      </c>
      <c r="AL10" s="5" t="s">
        <v>90</v>
      </c>
      <c r="AM10" s="27"/>
      <c r="AN10" s="27"/>
      <c r="AO10" s="27"/>
    </row>
    <row r="11" spans="1:74" ht="19.5" customHeight="1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  <c r="L11" s="2">
        <v>12</v>
      </c>
      <c r="M11" s="2">
        <v>13</v>
      </c>
      <c r="N11" s="2">
        <v>14</v>
      </c>
      <c r="O11" s="2">
        <v>15</v>
      </c>
      <c r="P11" s="2">
        <v>16</v>
      </c>
      <c r="Q11" s="2">
        <v>17</v>
      </c>
      <c r="R11" s="2">
        <v>18</v>
      </c>
      <c r="S11" s="2">
        <v>19</v>
      </c>
      <c r="T11" s="2">
        <v>20</v>
      </c>
      <c r="U11" s="2">
        <v>21</v>
      </c>
      <c r="V11" s="2">
        <v>22</v>
      </c>
      <c r="W11" s="2">
        <v>23</v>
      </c>
      <c r="X11" s="2">
        <v>24</v>
      </c>
      <c r="Y11" s="2">
        <v>25</v>
      </c>
      <c r="Z11" s="2">
        <v>26</v>
      </c>
      <c r="AA11" s="2">
        <v>27</v>
      </c>
      <c r="AB11" s="2">
        <v>28</v>
      </c>
      <c r="AC11" s="6" t="s">
        <v>150</v>
      </c>
      <c r="AD11" s="6" t="s">
        <v>151</v>
      </c>
      <c r="AE11" s="6" t="s">
        <v>152</v>
      </c>
      <c r="AF11" s="6" t="s">
        <v>153</v>
      </c>
      <c r="AG11" s="6" t="s">
        <v>154</v>
      </c>
      <c r="AH11" s="6" t="s">
        <v>155</v>
      </c>
      <c r="AI11" s="6" t="s">
        <v>156</v>
      </c>
      <c r="AJ11" s="6" t="s">
        <v>157</v>
      </c>
      <c r="AK11" s="6" t="s">
        <v>158</v>
      </c>
      <c r="AL11" s="6" t="s">
        <v>159</v>
      </c>
      <c r="AM11" s="2">
        <v>30</v>
      </c>
      <c r="AN11" s="2">
        <v>31</v>
      </c>
      <c r="AO11" s="2">
        <v>32</v>
      </c>
    </row>
    <row r="12" spans="1:74" x14ac:dyDescent="0.25">
      <c r="A12" s="7" t="s">
        <v>20</v>
      </c>
      <c r="B12" s="8" t="s">
        <v>21</v>
      </c>
      <c r="C12" s="9" t="s">
        <v>89</v>
      </c>
      <c r="D12" s="5" t="s">
        <v>89</v>
      </c>
      <c r="E12" s="5" t="s">
        <v>89</v>
      </c>
      <c r="F12" s="5" t="s">
        <v>89</v>
      </c>
      <c r="G12" s="5" t="s">
        <v>89</v>
      </c>
      <c r="H12" s="5" t="s">
        <v>89</v>
      </c>
      <c r="I12" s="5" t="s">
        <v>89</v>
      </c>
      <c r="J12" s="10">
        <v>0</v>
      </c>
      <c r="K12" s="10">
        <f>K14+K16+K18</f>
        <v>81.923000000000002</v>
      </c>
      <c r="L12" s="10">
        <f t="shared" ref="L12:N12" si="0">L14+L16+L18</f>
        <v>0</v>
      </c>
      <c r="M12" s="10">
        <f t="shared" si="0"/>
        <v>19.650300000000001</v>
      </c>
      <c r="N12" s="10">
        <f t="shared" si="0"/>
        <v>62.2727</v>
      </c>
      <c r="O12" s="10">
        <f>O14+O16+O18</f>
        <v>0</v>
      </c>
      <c r="P12" s="11" t="str">
        <f t="shared" ref="P12:T62" si="1">P13</f>
        <v>нд</v>
      </c>
      <c r="Q12" s="11" t="str">
        <f t="shared" si="1"/>
        <v>нд</v>
      </c>
      <c r="R12" s="11" t="str">
        <f t="shared" si="1"/>
        <v>нд</v>
      </c>
      <c r="S12" s="11" t="str">
        <f t="shared" si="1"/>
        <v>нд</v>
      </c>
      <c r="T12" s="11" t="str">
        <f t="shared" si="1"/>
        <v>нд</v>
      </c>
      <c r="U12" s="10">
        <f t="shared" ref="U12:U73" si="2">K12</f>
        <v>81.923000000000002</v>
      </c>
      <c r="V12" s="10">
        <f t="shared" ref="V12:X12" si="3">U12</f>
        <v>81.923000000000002</v>
      </c>
      <c r="W12" s="10">
        <f t="shared" si="3"/>
        <v>81.923000000000002</v>
      </c>
      <c r="X12" s="10">
        <f t="shared" si="3"/>
        <v>81.923000000000002</v>
      </c>
      <c r="Y12" s="11" t="s">
        <v>89</v>
      </c>
      <c r="Z12" s="11" t="s">
        <v>89</v>
      </c>
      <c r="AA12" s="10">
        <f t="shared" ref="AA12:AC12" si="4">AA14+AA16+AA18+AA13</f>
        <v>0</v>
      </c>
      <c r="AB12" s="11" t="s">
        <v>89</v>
      </c>
      <c r="AC12" s="10">
        <f t="shared" si="4"/>
        <v>14.93</v>
      </c>
      <c r="AD12" s="11" t="s">
        <v>89</v>
      </c>
      <c r="AE12" s="10">
        <f>AE14+AE16+AE18+AE13</f>
        <v>14.93</v>
      </c>
      <c r="AF12" s="11" t="s">
        <v>89</v>
      </c>
      <c r="AG12" s="10">
        <f t="shared" ref="AG12:AK12" si="5">AG14+AG16+AG18+AG13</f>
        <v>14.93</v>
      </c>
      <c r="AH12" s="11" t="s">
        <v>89</v>
      </c>
      <c r="AI12" s="10">
        <f t="shared" si="5"/>
        <v>18.567</v>
      </c>
      <c r="AJ12" s="11" t="s">
        <v>89</v>
      </c>
      <c r="AK12" s="10">
        <f t="shared" si="5"/>
        <v>18.566000000000003</v>
      </c>
      <c r="AL12" s="11" t="s">
        <v>89</v>
      </c>
      <c r="AM12" s="10">
        <f t="shared" ref="AM12:AM73" si="6">AI12+AG12+AE12+AC12+AA12+AK12</f>
        <v>81.923000000000002</v>
      </c>
      <c r="AN12" s="11" t="s">
        <v>89</v>
      </c>
      <c r="AO12" s="11" t="s">
        <v>89</v>
      </c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</row>
    <row r="13" spans="1:74" x14ac:dyDescent="0.25">
      <c r="A13" s="7" t="s">
        <v>23</v>
      </c>
      <c r="B13" s="8" t="s">
        <v>24</v>
      </c>
      <c r="C13" s="9" t="s">
        <v>22</v>
      </c>
      <c r="D13" s="5" t="s">
        <v>89</v>
      </c>
      <c r="E13" s="5" t="s">
        <v>89</v>
      </c>
      <c r="F13" s="5" t="s">
        <v>89</v>
      </c>
      <c r="G13" s="5" t="s">
        <v>89</v>
      </c>
      <c r="H13" s="5" t="s">
        <v>89</v>
      </c>
      <c r="I13" s="5" t="s">
        <v>89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1" t="str">
        <f t="shared" si="1"/>
        <v>нд</v>
      </c>
      <c r="Q13" s="11" t="str">
        <f t="shared" si="1"/>
        <v>нд</v>
      </c>
      <c r="R13" s="11" t="str">
        <f t="shared" si="1"/>
        <v>нд</v>
      </c>
      <c r="S13" s="11" t="str">
        <f t="shared" si="1"/>
        <v>нд</v>
      </c>
      <c r="T13" s="11" t="str">
        <f t="shared" si="1"/>
        <v>нд</v>
      </c>
      <c r="U13" s="10">
        <f t="shared" si="2"/>
        <v>0</v>
      </c>
      <c r="V13" s="10">
        <f t="shared" ref="V13:X13" si="7">U13</f>
        <v>0</v>
      </c>
      <c r="W13" s="10">
        <f t="shared" si="7"/>
        <v>0</v>
      </c>
      <c r="X13" s="10">
        <f t="shared" si="7"/>
        <v>0</v>
      </c>
      <c r="Y13" s="11" t="s">
        <v>89</v>
      </c>
      <c r="Z13" s="11" t="s">
        <v>89</v>
      </c>
      <c r="AA13" s="10">
        <f t="shared" ref="AA13" si="8">AA20</f>
        <v>0</v>
      </c>
      <c r="AB13" s="11" t="s">
        <v>89</v>
      </c>
      <c r="AC13" s="10">
        <v>0</v>
      </c>
      <c r="AD13" s="11" t="s">
        <v>89</v>
      </c>
      <c r="AE13" s="10">
        <v>0</v>
      </c>
      <c r="AF13" s="11" t="s">
        <v>89</v>
      </c>
      <c r="AG13" s="10">
        <v>0</v>
      </c>
      <c r="AH13" s="11" t="s">
        <v>89</v>
      </c>
      <c r="AI13" s="10">
        <v>0</v>
      </c>
      <c r="AJ13" s="11" t="s">
        <v>89</v>
      </c>
      <c r="AK13" s="10">
        <v>0</v>
      </c>
      <c r="AL13" s="11" t="s">
        <v>89</v>
      </c>
      <c r="AM13" s="10">
        <f t="shared" si="6"/>
        <v>0</v>
      </c>
      <c r="AN13" s="11" t="s">
        <v>89</v>
      </c>
      <c r="AO13" s="11" t="s">
        <v>89</v>
      </c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</row>
    <row r="14" spans="1:74" x14ac:dyDescent="0.25">
      <c r="A14" s="7" t="s">
        <v>25</v>
      </c>
      <c r="B14" s="8" t="s">
        <v>26</v>
      </c>
      <c r="C14" s="9" t="s">
        <v>22</v>
      </c>
      <c r="D14" s="5" t="s">
        <v>89</v>
      </c>
      <c r="E14" s="5" t="s">
        <v>89</v>
      </c>
      <c r="F14" s="5" t="s">
        <v>89</v>
      </c>
      <c r="G14" s="5" t="s">
        <v>89</v>
      </c>
      <c r="H14" s="5" t="s">
        <v>89</v>
      </c>
      <c r="I14" s="5" t="s">
        <v>89</v>
      </c>
      <c r="J14" s="10">
        <v>0</v>
      </c>
      <c r="K14" s="10">
        <f>K40</f>
        <v>79.81</v>
      </c>
      <c r="L14" s="10">
        <f t="shared" ref="L14:AA14" si="9">L40</f>
        <v>0</v>
      </c>
      <c r="M14" s="10">
        <f t="shared" si="9"/>
        <v>19.650300000000001</v>
      </c>
      <c r="N14" s="10">
        <f t="shared" si="9"/>
        <v>60.159700000000001</v>
      </c>
      <c r="O14" s="10">
        <f t="shared" si="9"/>
        <v>0</v>
      </c>
      <c r="P14" s="11" t="str">
        <f t="shared" si="1"/>
        <v>нд</v>
      </c>
      <c r="Q14" s="11" t="str">
        <f t="shared" si="1"/>
        <v>нд</v>
      </c>
      <c r="R14" s="11" t="str">
        <f t="shared" si="1"/>
        <v>нд</v>
      </c>
      <c r="S14" s="11" t="str">
        <f t="shared" si="1"/>
        <v>нд</v>
      </c>
      <c r="T14" s="11" t="str">
        <f t="shared" si="1"/>
        <v>нд</v>
      </c>
      <c r="U14" s="10">
        <f t="shared" si="2"/>
        <v>79.81</v>
      </c>
      <c r="V14" s="10">
        <f t="shared" ref="V14:X14" si="10">U14</f>
        <v>79.81</v>
      </c>
      <c r="W14" s="10">
        <f t="shared" si="10"/>
        <v>79.81</v>
      </c>
      <c r="X14" s="10">
        <f t="shared" si="10"/>
        <v>79.81</v>
      </c>
      <c r="Y14" s="11" t="s">
        <v>89</v>
      </c>
      <c r="Z14" s="11" t="s">
        <v>89</v>
      </c>
      <c r="AA14" s="10">
        <f t="shared" si="9"/>
        <v>0</v>
      </c>
      <c r="AB14" s="11" t="s">
        <v>89</v>
      </c>
      <c r="AC14" s="10">
        <f>AC40</f>
        <v>14.5</v>
      </c>
      <c r="AD14" s="10" t="str">
        <f t="shared" ref="AD14:AL14" si="11">AD40</f>
        <v>нд</v>
      </c>
      <c r="AE14" s="10">
        <f t="shared" si="11"/>
        <v>14.552</v>
      </c>
      <c r="AF14" s="10" t="str">
        <f t="shared" si="11"/>
        <v>нд</v>
      </c>
      <c r="AG14" s="10">
        <f t="shared" si="11"/>
        <v>14.654999999999999</v>
      </c>
      <c r="AH14" s="10" t="str">
        <f t="shared" si="11"/>
        <v>нд</v>
      </c>
      <c r="AI14" s="10">
        <f t="shared" si="11"/>
        <v>18.137</v>
      </c>
      <c r="AJ14" s="10" t="str">
        <f t="shared" si="11"/>
        <v>нд</v>
      </c>
      <c r="AK14" s="10">
        <f t="shared" si="11"/>
        <v>17.966000000000001</v>
      </c>
      <c r="AL14" s="10" t="str">
        <f t="shared" si="11"/>
        <v>нд</v>
      </c>
      <c r="AM14" s="10">
        <f t="shared" si="6"/>
        <v>79.81</v>
      </c>
      <c r="AN14" s="11" t="s">
        <v>89</v>
      </c>
      <c r="AO14" s="11" t="s">
        <v>89</v>
      </c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</row>
    <row r="15" spans="1:74" ht="37.15" customHeight="1" x14ac:dyDescent="0.25">
      <c r="A15" s="7" t="s">
        <v>27</v>
      </c>
      <c r="B15" s="8" t="s">
        <v>28</v>
      </c>
      <c r="C15" s="9" t="s">
        <v>22</v>
      </c>
      <c r="D15" s="5" t="s">
        <v>89</v>
      </c>
      <c r="E15" s="5" t="s">
        <v>89</v>
      </c>
      <c r="F15" s="5" t="s">
        <v>89</v>
      </c>
      <c r="G15" s="5" t="s">
        <v>89</v>
      </c>
      <c r="H15" s="5" t="s">
        <v>89</v>
      </c>
      <c r="I15" s="5" t="s">
        <v>89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1" t="str">
        <f t="shared" si="1"/>
        <v>нд</v>
      </c>
      <c r="Q15" s="11" t="str">
        <f t="shared" si="1"/>
        <v>нд</v>
      </c>
      <c r="R15" s="11" t="str">
        <f t="shared" si="1"/>
        <v>нд</v>
      </c>
      <c r="S15" s="11" t="str">
        <f t="shared" si="1"/>
        <v>нд</v>
      </c>
      <c r="T15" s="11" t="str">
        <f t="shared" si="1"/>
        <v>нд</v>
      </c>
      <c r="U15" s="10">
        <f t="shared" si="2"/>
        <v>0</v>
      </c>
      <c r="V15" s="10">
        <f t="shared" ref="V15:X15" si="12">U15</f>
        <v>0</v>
      </c>
      <c r="W15" s="10">
        <f t="shared" si="12"/>
        <v>0</v>
      </c>
      <c r="X15" s="10">
        <f t="shared" si="12"/>
        <v>0</v>
      </c>
      <c r="Y15" s="11" t="s">
        <v>89</v>
      </c>
      <c r="Z15" s="11" t="s">
        <v>89</v>
      </c>
      <c r="AA15" s="10">
        <v>0</v>
      </c>
      <c r="AB15" s="11" t="s">
        <v>89</v>
      </c>
      <c r="AC15" s="10">
        <v>0</v>
      </c>
      <c r="AD15" s="11" t="s">
        <v>89</v>
      </c>
      <c r="AE15" s="10">
        <v>0</v>
      </c>
      <c r="AF15" s="11" t="s">
        <v>89</v>
      </c>
      <c r="AG15" s="10">
        <v>0</v>
      </c>
      <c r="AH15" s="11" t="s">
        <v>89</v>
      </c>
      <c r="AI15" s="10">
        <v>0</v>
      </c>
      <c r="AJ15" s="11" t="s">
        <v>89</v>
      </c>
      <c r="AK15" s="10">
        <v>0</v>
      </c>
      <c r="AL15" s="11" t="s">
        <v>89</v>
      </c>
      <c r="AM15" s="10">
        <f t="shared" si="6"/>
        <v>0</v>
      </c>
      <c r="AN15" s="11" t="s">
        <v>89</v>
      </c>
      <c r="AO15" s="11" t="s">
        <v>89</v>
      </c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</row>
    <row r="16" spans="1:74" ht="31.5" x14ac:dyDescent="0.25">
      <c r="A16" s="7" t="s">
        <v>29</v>
      </c>
      <c r="B16" s="8" t="s">
        <v>30</v>
      </c>
      <c r="C16" s="9" t="s">
        <v>22</v>
      </c>
      <c r="D16" s="5" t="s">
        <v>89</v>
      </c>
      <c r="E16" s="5" t="s">
        <v>89</v>
      </c>
      <c r="F16" s="5" t="s">
        <v>89</v>
      </c>
      <c r="G16" s="5" t="s">
        <v>89</v>
      </c>
      <c r="H16" s="5" t="s">
        <v>89</v>
      </c>
      <c r="I16" s="5" t="s">
        <v>89</v>
      </c>
      <c r="J16" s="10">
        <v>0</v>
      </c>
      <c r="K16" s="10">
        <f>K71</f>
        <v>0</v>
      </c>
      <c r="L16" s="10">
        <f t="shared" ref="L16:M16" si="13">L71</f>
        <v>0</v>
      </c>
      <c r="M16" s="10">
        <f t="shared" si="13"/>
        <v>0</v>
      </c>
      <c r="N16" s="10">
        <v>0</v>
      </c>
      <c r="O16" s="10">
        <v>0</v>
      </c>
      <c r="P16" s="11" t="str">
        <f t="shared" si="1"/>
        <v>нд</v>
      </c>
      <c r="Q16" s="11" t="str">
        <f t="shared" si="1"/>
        <v>нд</v>
      </c>
      <c r="R16" s="11" t="str">
        <f t="shared" si="1"/>
        <v>нд</v>
      </c>
      <c r="S16" s="11" t="str">
        <f t="shared" si="1"/>
        <v>нд</v>
      </c>
      <c r="T16" s="11" t="str">
        <f t="shared" si="1"/>
        <v>нд</v>
      </c>
      <c r="U16" s="10">
        <f t="shared" si="2"/>
        <v>0</v>
      </c>
      <c r="V16" s="10">
        <f t="shared" ref="V16:X16" si="14">U16</f>
        <v>0</v>
      </c>
      <c r="W16" s="10">
        <f t="shared" si="14"/>
        <v>0</v>
      </c>
      <c r="X16" s="10">
        <f t="shared" si="14"/>
        <v>0</v>
      </c>
      <c r="Y16" s="11" t="s">
        <v>89</v>
      </c>
      <c r="Z16" s="11" t="s">
        <v>89</v>
      </c>
      <c r="AA16" s="10">
        <v>0</v>
      </c>
      <c r="AB16" s="11" t="s">
        <v>89</v>
      </c>
      <c r="AC16" s="10">
        <v>0</v>
      </c>
      <c r="AD16" s="11" t="s">
        <v>89</v>
      </c>
      <c r="AE16" s="10">
        <v>0</v>
      </c>
      <c r="AF16" s="11" t="s">
        <v>89</v>
      </c>
      <c r="AG16" s="10">
        <v>0</v>
      </c>
      <c r="AH16" s="11" t="s">
        <v>89</v>
      </c>
      <c r="AI16" s="10">
        <v>0</v>
      </c>
      <c r="AJ16" s="11" t="s">
        <v>89</v>
      </c>
      <c r="AK16" s="10">
        <v>0</v>
      </c>
      <c r="AL16" s="11" t="s">
        <v>89</v>
      </c>
      <c r="AM16" s="10">
        <f t="shared" si="6"/>
        <v>0</v>
      </c>
      <c r="AN16" s="11" t="s">
        <v>89</v>
      </c>
      <c r="AO16" s="11" t="s">
        <v>89</v>
      </c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</row>
    <row r="17" spans="1:74" ht="31.5" x14ac:dyDescent="0.25">
      <c r="A17" s="7" t="s">
        <v>31</v>
      </c>
      <c r="B17" s="8" t="s">
        <v>32</v>
      </c>
      <c r="C17" s="9" t="s">
        <v>22</v>
      </c>
      <c r="D17" s="5" t="s">
        <v>89</v>
      </c>
      <c r="E17" s="5" t="s">
        <v>89</v>
      </c>
      <c r="F17" s="5" t="s">
        <v>89</v>
      </c>
      <c r="G17" s="5" t="s">
        <v>89</v>
      </c>
      <c r="H17" s="5" t="s">
        <v>89</v>
      </c>
      <c r="I17" s="5" t="s">
        <v>89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1" t="str">
        <f t="shared" si="1"/>
        <v>нд</v>
      </c>
      <c r="Q17" s="11" t="str">
        <f t="shared" si="1"/>
        <v>нд</v>
      </c>
      <c r="R17" s="11" t="str">
        <f t="shared" si="1"/>
        <v>нд</v>
      </c>
      <c r="S17" s="11" t="str">
        <f t="shared" si="1"/>
        <v>нд</v>
      </c>
      <c r="T17" s="11" t="str">
        <f t="shared" si="1"/>
        <v>нд</v>
      </c>
      <c r="U17" s="10">
        <f t="shared" si="2"/>
        <v>0</v>
      </c>
      <c r="V17" s="10">
        <f t="shared" ref="V17:X17" si="15">U17</f>
        <v>0</v>
      </c>
      <c r="W17" s="10">
        <f t="shared" si="15"/>
        <v>0</v>
      </c>
      <c r="X17" s="10">
        <f t="shared" si="15"/>
        <v>0</v>
      </c>
      <c r="Y17" s="11" t="s">
        <v>89</v>
      </c>
      <c r="Z17" s="11" t="s">
        <v>89</v>
      </c>
      <c r="AA17" s="10">
        <v>0</v>
      </c>
      <c r="AB17" s="11" t="s">
        <v>89</v>
      </c>
      <c r="AC17" s="10">
        <v>0</v>
      </c>
      <c r="AD17" s="11" t="s">
        <v>89</v>
      </c>
      <c r="AE17" s="10">
        <v>0</v>
      </c>
      <c r="AF17" s="11" t="s">
        <v>89</v>
      </c>
      <c r="AG17" s="10">
        <v>0</v>
      </c>
      <c r="AH17" s="11" t="s">
        <v>89</v>
      </c>
      <c r="AI17" s="10">
        <v>0</v>
      </c>
      <c r="AJ17" s="11" t="s">
        <v>89</v>
      </c>
      <c r="AK17" s="10">
        <v>0</v>
      </c>
      <c r="AL17" s="11" t="s">
        <v>89</v>
      </c>
      <c r="AM17" s="10">
        <f t="shared" si="6"/>
        <v>0</v>
      </c>
      <c r="AN17" s="11" t="s">
        <v>89</v>
      </c>
      <c r="AO17" s="11" t="s">
        <v>89</v>
      </c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</row>
    <row r="18" spans="1:74" x14ac:dyDescent="0.25">
      <c r="A18" s="7" t="s">
        <v>33</v>
      </c>
      <c r="B18" s="13" t="s">
        <v>34</v>
      </c>
      <c r="C18" s="9" t="s">
        <v>22</v>
      </c>
      <c r="D18" s="5" t="s">
        <v>89</v>
      </c>
      <c r="E18" s="5" t="s">
        <v>89</v>
      </c>
      <c r="F18" s="5" t="s">
        <v>89</v>
      </c>
      <c r="G18" s="5" t="s">
        <v>89</v>
      </c>
      <c r="H18" s="5" t="s">
        <v>89</v>
      </c>
      <c r="I18" s="5" t="s">
        <v>89</v>
      </c>
      <c r="J18" s="10">
        <v>0</v>
      </c>
      <c r="K18" s="10">
        <f>K73</f>
        <v>2.113</v>
      </c>
      <c r="L18" s="10">
        <f>L73</f>
        <v>0</v>
      </c>
      <c r="M18" s="10">
        <f>M73</f>
        <v>0</v>
      </c>
      <c r="N18" s="10">
        <f>N73</f>
        <v>2.113</v>
      </c>
      <c r="O18" s="10">
        <f>O73</f>
        <v>0</v>
      </c>
      <c r="P18" s="11" t="str">
        <f t="shared" si="1"/>
        <v>нд</v>
      </c>
      <c r="Q18" s="11" t="str">
        <f t="shared" si="1"/>
        <v>нд</v>
      </c>
      <c r="R18" s="11" t="str">
        <f t="shared" si="1"/>
        <v>нд</v>
      </c>
      <c r="S18" s="11" t="str">
        <f t="shared" si="1"/>
        <v>нд</v>
      </c>
      <c r="T18" s="11" t="str">
        <f t="shared" si="1"/>
        <v>нд</v>
      </c>
      <c r="U18" s="10">
        <f t="shared" si="2"/>
        <v>2.113</v>
      </c>
      <c r="V18" s="10">
        <f t="shared" ref="V18:X18" si="16">U18</f>
        <v>2.113</v>
      </c>
      <c r="W18" s="10">
        <f t="shared" si="16"/>
        <v>2.113</v>
      </c>
      <c r="X18" s="10">
        <f t="shared" si="16"/>
        <v>2.113</v>
      </c>
      <c r="Y18" s="11" t="s">
        <v>89</v>
      </c>
      <c r="Z18" s="11" t="s">
        <v>89</v>
      </c>
      <c r="AA18" s="10">
        <f>AA73</f>
        <v>0</v>
      </c>
      <c r="AB18" s="11" t="s">
        <v>89</v>
      </c>
      <c r="AC18" s="10">
        <f>AC73</f>
        <v>0.43</v>
      </c>
      <c r="AD18" s="10" t="str">
        <f t="shared" ref="AD18:AL18" si="17">AD73</f>
        <v>нд</v>
      </c>
      <c r="AE18" s="10">
        <f t="shared" si="17"/>
        <v>0.378</v>
      </c>
      <c r="AF18" s="10" t="str">
        <f t="shared" si="17"/>
        <v>нд</v>
      </c>
      <c r="AG18" s="10">
        <f t="shared" si="17"/>
        <v>0.27500000000000002</v>
      </c>
      <c r="AH18" s="10" t="str">
        <f t="shared" si="17"/>
        <v>нд</v>
      </c>
      <c r="AI18" s="10">
        <f t="shared" si="17"/>
        <v>0.43</v>
      </c>
      <c r="AJ18" s="10" t="str">
        <f t="shared" si="17"/>
        <v>нд</v>
      </c>
      <c r="AK18" s="10">
        <f t="shared" si="17"/>
        <v>0.6</v>
      </c>
      <c r="AL18" s="10" t="str">
        <f t="shared" si="17"/>
        <v>нд</v>
      </c>
      <c r="AM18" s="10">
        <f t="shared" si="6"/>
        <v>2.113</v>
      </c>
      <c r="AN18" s="11" t="s">
        <v>89</v>
      </c>
      <c r="AO18" s="11" t="s">
        <v>89</v>
      </c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</row>
    <row r="19" spans="1:74" x14ac:dyDescent="0.25">
      <c r="A19" s="9">
        <v>1</v>
      </c>
      <c r="B19" s="13" t="s">
        <v>35</v>
      </c>
      <c r="C19" s="9" t="s">
        <v>22</v>
      </c>
      <c r="D19" s="5" t="s">
        <v>89</v>
      </c>
      <c r="E19" s="5" t="s">
        <v>89</v>
      </c>
      <c r="F19" s="5" t="s">
        <v>89</v>
      </c>
      <c r="G19" s="5" t="s">
        <v>89</v>
      </c>
      <c r="H19" s="5" t="s">
        <v>89</v>
      </c>
      <c r="I19" s="5" t="s">
        <v>89</v>
      </c>
      <c r="J19" s="10">
        <v>0</v>
      </c>
      <c r="K19" s="10">
        <f>K40+K71+K73</f>
        <v>81.923000000000002</v>
      </c>
      <c r="L19" s="10">
        <f>L40+L71+L73</f>
        <v>0</v>
      </c>
      <c r="M19" s="10">
        <f>M40+M71+M73</f>
        <v>19.650300000000001</v>
      </c>
      <c r="N19" s="10">
        <f>N40+N71+N73</f>
        <v>62.2727</v>
      </c>
      <c r="O19" s="10">
        <f>O40+O71+O73</f>
        <v>0</v>
      </c>
      <c r="P19" s="11" t="str">
        <f t="shared" si="1"/>
        <v>нд</v>
      </c>
      <c r="Q19" s="11" t="str">
        <f t="shared" si="1"/>
        <v>нд</v>
      </c>
      <c r="R19" s="11" t="str">
        <f t="shared" si="1"/>
        <v>нд</v>
      </c>
      <c r="S19" s="11" t="str">
        <f t="shared" si="1"/>
        <v>нд</v>
      </c>
      <c r="T19" s="11" t="str">
        <f t="shared" si="1"/>
        <v>нд</v>
      </c>
      <c r="U19" s="10">
        <f t="shared" si="2"/>
        <v>81.923000000000002</v>
      </c>
      <c r="V19" s="10">
        <f t="shared" ref="V19:X19" si="18">U19</f>
        <v>81.923000000000002</v>
      </c>
      <c r="W19" s="10">
        <f t="shared" si="18"/>
        <v>81.923000000000002</v>
      </c>
      <c r="X19" s="10">
        <f t="shared" si="18"/>
        <v>81.923000000000002</v>
      </c>
      <c r="Y19" s="11" t="s">
        <v>89</v>
      </c>
      <c r="Z19" s="11" t="s">
        <v>89</v>
      </c>
      <c r="AA19" s="10">
        <f>AA40+AA71+AA73+AA20</f>
        <v>0</v>
      </c>
      <c r="AB19" s="11" t="s">
        <v>89</v>
      </c>
      <c r="AC19" s="10">
        <f>AC12</f>
        <v>14.93</v>
      </c>
      <c r="AD19" s="10" t="str">
        <f t="shared" ref="AD19:AM19" si="19">AD12</f>
        <v>нд</v>
      </c>
      <c r="AE19" s="10">
        <f t="shared" si="19"/>
        <v>14.93</v>
      </c>
      <c r="AF19" s="10" t="str">
        <f t="shared" si="19"/>
        <v>нд</v>
      </c>
      <c r="AG19" s="10">
        <f t="shared" si="19"/>
        <v>14.93</v>
      </c>
      <c r="AH19" s="10" t="str">
        <f t="shared" si="19"/>
        <v>нд</v>
      </c>
      <c r="AI19" s="10">
        <f t="shared" si="19"/>
        <v>18.567</v>
      </c>
      <c r="AJ19" s="10" t="str">
        <f t="shared" si="19"/>
        <v>нд</v>
      </c>
      <c r="AK19" s="10">
        <f t="shared" si="19"/>
        <v>18.566000000000003</v>
      </c>
      <c r="AL19" s="10" t="str">
        <f t="shared" si="19"/>
        <v>нд</v>
      </c>
      <c r="AM19" s="10">
        <f t="shared" si="19"/>
        <v>81.923000000000002</v>
      </c>
      <c r="AN19" s="11" t="s">
        <v>89</v>
      </c>
      <c r="AO19" s="11" t="s">
        <v>89</v>
      </c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</row>
    <row r="20" spans="1:74" x14ac:dyDescent="0.25">
      <c r="A20" s="7" t="s">
        <v>36</v>
      </c>
      <c r="B20" s="8" t="s">
        <v>37</v>
      </c>
      <c r="C20" s="9" t="s">
        <v>22</v>
      </c>
      <c r="D20" s="5" t="s">
        <v>89</v>
      </c>
      <c r="E20" s="5" t="s">
        <v>89</v>
      </c>
      <c r="F20" s="5" t="s">
        <v>89</v>
      </c>
      <c r="G20" s="5" t="s">
        <v>89</v>
      </c>
      <c r="H20" s="5" t="s">
        <v>89</v>
      </c>
      <c r="I20" s="5" t="s">
        <v>89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1" t="str">
        <f t="shared" si="1"/>
        <v>нд</v>
      </c>
      <c r="Q20" s="11" t="str">
        <f t="shared" si="1"/>
        <v>нд</v>
      </c>
      <c r="R20" s="11" t="str">
        <f t="shared" si="1"/>
        <v>нд</v>
      </c>
      <c r="S20" s="11" t="str">
        <f t="shared" si="1"/>
        <v>нд</v>
      </c>
      <c r="T20" s="11" t="str">
        <f t="shared" si="1"/>
        <v>нд</v>
      </c>
      <c r="U20" s="10">
        <f t="shared" si="2"/>
        <v>0</v>
      </c>
      <c r="V20" s="10">
        <f t="shared" ref="V20:X20" si="20">U20</f>
        <v>0</v>
      </c>
      <c r="W20" s="10">
        <f t="shared" si="20"/>
        <v>0</v>
      </c>
      <c r="X20" s="10">
        <f t="shared" si="20"/>
        <v>0</v>
      </c>
      <c r="Y20" s="11" t="s">
        <v>89</v>
      </c>
      <c r="Z20" s="11" t="s">
        <v>89</v>
      </c>
      <c r="AA20" s="10">
        <f t="shared" ref="AA20:AC20" si="21">AA38</f>
        <v>0</v>
      </c>
      <c r="AB20" s="11" t="s">
        <v>89</v>
      </c>
      <c r="AC20" s="10">
        <f t="shared" si="21"/>
        <v>0</v>
      </c>
      <c r="AD20" s="11" t="s">
        <v>89</v>
      </c>
      <c r="AE20" s="10">
        <v>0</v>
      </c>
      <c r="AF20" s="11" t="s">
        <v>89</v>
      </c>
      <c r="AG20" s="10">
        <v>0</v>
      </c>
      <c r="AH20" s="11" t="s">
        <v>89</v>
      </c>
      <c r="AI20" s="10">
        <v>0</v>
      </c>
      <c r="AJ20" s="11" t="s">
        <v>89</v>
      </c>
      <c r="AK20" s="10">
        <v>0</v>
      </c>
      <c r="AL20" s="11" t="s">
        <v>89</v>
      </c>
      <c r="AM20" s="10">
        <f t="shared" si="6"/>
        <v>0</v>
      </c>
      <c r="AN20" s="11" t="s">
        <v>89</v>
      </c>
      <c r="AO20" s="11" t="s">
        <v>89</v>
      </c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</row>
    <row r="21" spans="1:74" ht="31.5" x14ac:dyDescent="0.25">
      <c r="A21" s="7" t="s">
        <v>38</v>
      </c>
      <c r="B21" s="8" t="s">
        <v>39</v>
      </c>
      <c r="C21" s="9" t="s">
        <v>22</v>
      </c>
      <c r="D21" s="5" t="s">
        <v>89</v>
      </c>
      <c r="E21" s="5" t="s">
        <v>89</v>
      </c>
      <c r="F21" s="5" t="s">
        <v>89</v>
      </c>
      <c r="G21" s="5" t="s">
        <v>89</v>
      </c>
      <c r="H21" s="5" t="s">
        <v>89</v>
      </c>
      <c r="I21" s="5" t="s">
        <v>89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1" t="str">
        <f t="shared" si="1"/>
        <v>нд</v>
      </c>
      <c r="Q21" s="11" t="str">
        <f t="shared" si="1"/>
        <v>нд</v>
      </c>
      <c r="R21" s="11" t="str">
        <f t="shared" si="1"/>
        <v>нд</v>
      </c>
      <c r="S21" s="11" t="str">
        <f t="shared" si="1"/>
        <v>нд</v>
      </c>
      <c r="T21" s="11" t="str">
        <f t="shared" si="1"/>
        <v>нд</v>
      </c>
      <c r="U21" s="10">
        <f t="shared" si="2"/>
        <v>0</v>
      </c>
      <c r="V21" s="10">
        <f t="shared" ref="V21:X21" si="22">U21</f>
        <v>0</v>
      </c>
      <c r="W21" s="10">
        <f t="shared" si="22"/>
        <v>0</v>
      </c>
      <c r="X21" s="10">
        <f t="shared" si="22"/>
        <v>0</v>
      </c>
      <c r="Y21" s="11" t="s">
        <v>89</v>
      </c>
      <c r="Z21" s="11" t="s">
        <v>89</v>
      </c>
      <c r="AA21" s="10">
        <v>0</v>
      </c>
      <c r="AB21" s="11" t="s">
        <v>89</v>
      </c>
      <c r="AC21" s="10">
        <v>0</v>
      </c>
      <c r="AD21" s="11" t="s">
        <v>89</v>
      </c>
      <c r="AE21" s="10">
        <v>0</v>
      </c>
      <c r="AF21" s="11" t="s">
        <v>89</v>
      </c>
      <c r="AG21" s="10">
        <v>0</v>
      </c>
      <c r="AH21" s="11" t="s">
        <v>89</v>
      </c>
      <c r="AI21" s="10">
        <v>0</v>
      </c>
      <c r="AJ21" s="11" t="s">
        <v>89</v>
      </c>
      <c r="AK21" s="10">
        <v>0</v>
      </c>
      <c r="AL21" s="11" t="s">
        <v>89</v>
      </c>
      <c r="AM21" s="10">
        <f t="shared" si="6"/>
        <v>0</v>
      </c>
      <c r="AN21" s="11" t="s">
        <v>89</v>
      </c>
      <c r="AO21" s="11" t="s">
        <v>89</v>
      </c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</row>
    <row r="22" spans="1:74" ht="36.6" customHeight="1" x14ac:dyDescent="0.25">
      <c r="A22" s="7" t="s">
        <v>91</v>
      </c>
      <c r="B22" s="8" t="s">
        <v>92</v>
      </c>
      <c r="C22" s="9" t="s">
        <v>22</v>
      </c>
      <c r="D22" s="5" t="s">
        <v>89</v>
      </c>
      <c r="E22" s="5" t="s">
        <v>89</v>
      </c>
      <c r="F22" s="5" t="s">
        <v>89</v>
      </c>
      <c r="G22" s="5" t="s">
        <v>89</v>
      </c>
      <c r="H22" s="5" t="s">
        <v>89</v>
      </c>
      <c r="I22" s="5" t="s">
        <v>89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1" t="str">
        <f t="shared" si="1"/>
        <v>нд</v>
      </c>
      <c r="Q22" s="11" t="str">
        <f t="shared" si="1"/>
        <v>нд</v>
      </c>
      <c r="R22" s="11" t="str">
        <f t="shared" si="1"/>
        <v>нд</v>
      </c>
      <c r="S22" s="11" t="str">
        <f t="shared" si="1"/>
        <v>нд</v>
      </c>
      <c r="T22" s="11" t="str">
        <f t="shared" si="1"/>
        <v>нд</v>
      </c>
      <c r="U22" s="10">
        <f t="shared" si="2"/>
        <v>0</v>
      </c>
      <c r="V22" s="10">
        <f t="shared" ref="V22:X22" si="23">U22</f>
        <v>0</v>
      </c>
      <c r="W22" s="10">
        <f t="shared" si="23"/>
        <v>0</v>
      </c>
      <c r="X22" s="10">
        <f t="shared" si="23"/>
        <v>0</v>
      </c>
      <c r="Y22" s="11" t="s">
        <v>89</v>
      </c>
      <c r="Z22" s="11" t="s">
        <v>89</v>
      </c>
      <c r="AA22" s="10">
        <v>0</v>
      </c>
      <c r="AB22" s="11" t="s">
        <v>89</v>
      </c>
      <c r="AC22" s="10">
        <v>0</v>
      </c>
      <c r="AD22" s="11" t="s">
        <v>89</v>
      </c>
      <c r="AE22" s="10">
        <v>0</v>
      </c>
      <c r="AF22" s="11" t="s">
        <v>89</v>
      </c>
      <c r="AG22" s="10">
        <v>0</v>
      </c>
      <c r="AH22" s="11" t="s">
        <v>89</v>
      </c>
      <c r="AI22" s="10">
        <v>0</v>
      </c>
      <c r="AJ22" s="11" t="s">
        <v>89</v>
      </c>
      <c r="AK22" s="10">
        <v>0</v>
      </c>
      <c r="AL22" s="11" t="s">
        <v>89</v>
      </c>
      <c r="AM22" s="10">
        <f t="shared" si="6"/>
        <v>0</v>
      </c>
      <c r="AN22" s="11" t="s">
        <v>89</v>
      </c>
      <c r="AO22" s="11" t="s">
        <v>89</v>
      </c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</row>
    <row r="23" spans="1:74" ht="34.9" customHeight="1" x14ac:dyDescent="0.25">
      <c r="A23" s="7" t="s">
        <v>93</v>
      </c>
      <c r="B23" s="8" t="s">
        <v>94</v>
      </c>
      <c r="C23" s="9" t="s">
        <v>22</v>
      </c>
      <c r="D23" s="5" t="s">
        <v>89</v>
      </c>
      <c r="E23" s="5" t="s">
        <v>89</v>
      </c>
      <c r="F23" s="5" t="s">
        <v>89</v>
      </c>
      <c r="G23" s="5" t="s">
        <v>89</v>
      </c>
      <c r="H23" s="5" t="s">
        <v>89</v>
      </c>
      <c r="I23" s="5" t="s">
        <v>89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1" t="str">
        <f t="shared" si="1"/>
        <v>нд</v>
      </c>
      <c r="Q23" s="11" t="str">
        <f t="shared" si="1"/>
        <v>нд</v>
      </c>
      <c r="R23" s="11" t="str">
        <f t="shared" si="1"/>
        <v>нд</v>
      </c>
      <c r="S23" s="11" t="str">
        <f t="shared" si="1"/>
        <v>нд</v>
      </c>
      <c r="T23" s="11" t="str">
        <f t="shared" si="1"/>
        <v>нд</v>
      </c>
      <c r="U23" s="10">
        <f t="shared" si="2"/>
        <v>0</v>
      </c>
      <c r="V23" s="10">
        <f t="shared" ref="V23:X23" si="24">U23</f>
        <v>0</v>
      </c>
      <c r="W23" s="10">
        <f t="shared" si="24"/>
        <v>0</v>
      </c>
      <c r="X23" s="10">
        <f t="shared" si="24"/>
        <v>0</v>
      </c>
      <c r="Y23" s="11" t="s">
        <v>89</v>
      </c>
      <c r="Z23" s="11" t="s">
        <v>89</v>
      </c>
      <c r="AA23" s="10">
        <v>0</v>
      </c>
      <c r="AB23" s="11" t="s">
        <v>89</v>
      </c>
      <c r="AC23" s="10">
        <v>0</v>
      </c>
      <c r="AD23" s="11" t="s">
        <v>89</v>
      </c>
      <c r="AE23" s="10">
        <v>0</v>
      </c>
      <c r="AF23" s="11" t="s">
        <v>89</v>
      </c>
      <c r="AG23" s="10">
        <v>0</v>
      </c>
      <c r="AH23" s="11" t="s">
        <v>89</v>
      </c>
      <c r="AI23" s="10">
        <v>0</v>
      </c>
      <c r="AJ23" s="11" t="s">
        <v>89</v>
      </c>
      <c r="AK23" s="10">
        <v>0</v>
      </c>
      <c r="AL23" s="11" t="s">
        <v>89</v>
      </c>
      <c r="AM23" s="10">
        <f t="shared" si="6"/>
        <v>0</v>
      </c>
      <c r="AN23" s="11" t="s">
        <v>89</v>
      </c>
      <c r="AO23" s="11" t="s">
        <v>89</v>
      </c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</row>
    <row r="24" spans="1:74" ht="47.25" x14ac:dyDescent="0.25">
      <c r="A24" s="7" t="s">
        <v>95</v>
      </c>
      <c r="B24" s="8" t="s">
        <v>96</v>
      </c>
      <c r="C24" s="9" t="s">
        <v>22</v>
      </c>
      <c r="D24" s="5" t="s">
        <v>89</v>
      </c>
      <c r="E24" s="5" t="s">
        <v>89</v>
      </c>
      <c r="F24" s="5" t="s">
        <v>89</v>
      </c>
      <c r="G24" s="5" t="s">
        <v>89</v>
      </c>
      <c r="H24" s="5" t="s">
        <v>89</v>
      </c>
      <c r="I24" s="5" t="s">
        <v>89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1" t="str">
        <f t="shared" si="1"/>
        <v>нд</v>
      </c>
      <c r="Q24" s="11" t="str">
        <f t="shared" si="1"/>
        <v>нд</v>
      </c>
      <c r="R24" s="11" t="str">
        <f t="shared" si="1"/>
        <v>нд</v>
      </c>
      <c r="S24" s="11" t="str">
        <f t="shared" si="1"/>
        <v>нд</v>
      </c>
      <c r="T24" s="11" t="str">
        <f t="shared" si="1"/>
        <v>нд</v>
      </c>
      <c r="U24" s="10">
        <f t="shared" si="2"/>
        <v>0</v>
      </c>
      <c r="V24" s="10">
        <f t="shared" ref="V24:X24" si="25">U24</f>
        <v>0</v>
      </c>
      <c r="W24" s="10">
        <f t="shared" si="25"/>
        <v>0</v>
      </c>
      <c r="X24" s="10">
        <f t="shared" si="25"/>
        <v>0</v>
      </c>
      <c r="Y24" s="11" t="s">
        <v>89</v>
      </c>
      <c r="Z24" s="11" t="s">
        <v>89</v>
      </c>
      <c r="AA24" s="10">
        <v>0</v>
      </c>
      <c r="AB24" s="11" t="s">
        <v>89</v>
      </c>
      <c r="AC24" s="10">
        <v>0</v>
      </c>
      <c r="AD24" s="11" t="s">
        <v>89</v>
      </c>
      <c r="AE24" s="10">
        <v>0</v>
      </c>
      <c r="AF24" s="11" t="s">
        <v>89</v>
      </c>
      <c r="AG24" s="10">
        <v>0</v>
      </c>
      <c r="AH24" s="11" t="s">
        <v>89</v>
      </c>
      <c r="AI24" s="10">
        <v>0</v>
      </c>
      <c r="AJ24" s="11" t="s">
        <v>89</v>
      </c>
      <c r="AK24" s="10">
        <v>0</v>
      </c>
      <c r="AL24" s="11" t="s">
        <v>89</v>
      </c>
      <c r="AM24" s="10">
        <f t="shared" si="6"/>
        <v>0</v>
      </c>
      <c r="AN24" s="11" t="s">
        <v>89</v>
      </c>
      <c r="AO24" s="11" t="s">
        <v>89</v>
      </c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74" ht="31.5" x14ac:dyDescent="0.25">
      <c r="A25" s="7" t="s">
        <v>40</v>
      </c>
      <c r="B25" s="8" t="s">
        <v>41</v>
      </c>
      <c r="C25" s="9" t="s">
        <v>22</v>
      </c>
      <c r="D25" s="5" t="s">
        <v>89</v>
      </c>
      <c r="E25" s="5" t="s">
        <v>89</v>
      </c>
      <c r="F25" s="5" t="s">
        <v>89</v>
      </c>
      <c r="G25" s="5" t="s">
        <v>89</v>
      </c>
      <c r="H25" s="5" t="s">
        <v>89</v>
      </c>
      <c r="I25" s="5" t="s">
        <v>89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1" t="str">
        <f t="shared" si="1"/>
        <v>нд</v>
      </c>
      <c r="Q25" s="11" t="str">
        <f t="shared" si="1"/>
        <v>нд</v>
      </c>
      <c r="R25" s="11" t="str">
        <f t="shared" si="1"/>
        <v>нд</v>
      </c>
      <c r="S25" s="11" t="str">
        <f t="shared" si="1"/>
        <v>нд</v>
      </c>
      <c r="T25" s="11" t="str">
        <f t="shared" si="1"/>
        <v>нд</v>
      </c>
      <c r="U25" s="10">
        <f t="shared" si="2"/>
        <v>0</v>
      </c>
      <c r="V25" s="10">
        <f t="shared" ref="V25:X25" si="26">U25</f>
        <v>0</v>
      </c>
      <c r="W25" s="10">
        <f t="shared" si="26"/>
        <v>0</v>
      </c>
      <c r="X25" s="10">
        <f t="shared" si="26"/>
        <v>0</v>
      </c>
      <c r="Y25" s="11" t="s">
        <v>89</v>
      </c>
      <c r="Z25" s="11" t="s">
        <v>89</v>
      </c>
      <c r="AA25" s="10">
        <v>0</v>
      </c>
      <c r="AB25" s="11" t="s">
        <v>89</v>
      </c>
      <c r="AC25" s="10">
        <v>0</v>
      </c>
      <c r="AD25" s="11" t="s">
        <v>89</v>
      </c>
      <c r="AE25" s="10">
        <v>0</v>
      </c>
      <c r="AF25" s="11" t="s">
        <v>89</v>
      </c>
      <c r="AG25" s="10">
        <v>0</v>
      </c>
      <c r="AH25" s="11" t="s">
        <v>89</v>
      </c>
      <c r="AI25" s="10">
        <v>0</v>
      </c>
      <c r="AJ25" s="11" t="s">
        <v>89</v>
      </c>
      <c r="AK25" s="10">
        <v>0</v>
      </c>
      <c r="AL25" s="11" t="s">
        <v>89</v>
      </c>
      <c r="AM25" s="10">
        <f t="shared" si="6"/>
        <v>0</v>
      </c>
      <c r="AN25" s="11" t="s">
        <v>89</v>
      </c>
      <c r="AO25" s="11" t="s">
        <v>89</v>
      </c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</row>
    <row r="26" spans="1:74" ht="47.25" x14ac:dyDescent="0.25">
      <c r="A26" s="7" t="s">
        <v>42</v>
      </c>
      <c r="B26" s="8" t="s">
        <v>43</v>
      </c>
      <c r="C26" s="9" t="s">
        <v>22</v>
      </c>
      <c r="D26" s="5" t="s">
        <v>89</v>
      </c>
      <c r="E26" s="5" t="s">
        <v>89</v>
      </c>
      <c r="F26" s="5" t="s">
        <v>89</v>
      </c>
      <c r="G26" s="5" t="s">
        <v>89</v>
      </c>
      <c r="H26" s="5" t="s">
        <v>89</v>
      </c>
      <c r="I26" s="5" t="s">
        <v>89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1" t="str">
        <f t="shared" si="1"/>
        <v>нд</v>
      </c>
      <c r="Q26" s="11" t="str">
        <f t="shared" si="1"/>
        <v>нд</v>
      </c>
      <c r="R26" s="11" t="str">
        <f t="shared" si="1"/>
        <v>нд</v>
      </c>
      <c r="S26" s="11" t="str">
        <f t="shared" si="1"/>
        <v>нд</v>
      </c>
      <c r="T26" s="11" t="str">
        <f t="shared" si="1"/>
        <v>нд</v>
      </c>
      <c r="U26" s="10">
        <f t="shared" si="2"/>
        <v>0</v>
      </c>
      <c r="V26" s="10">
        <f t="shared" ref="V26:X26" si="27">U26</f>
        <v>0</v>
      </c>
      <c r="W26" s="10">
        <f t="shared" si="27"/>
        <v>0</v>
      </c>
      <c r="X26" s="10">
        <f t="shared" si="27"/>
        <v>0</v>
      </c>
      <c r="Y26" s="11" t="s">
        <v>89</v>
      </c>
      <c r="Z26" s="11" t="s">
        <v>89</v>
      </c>
      <c r="AA26" s="10">
        <v>0</v>
      </c>
      <c r="AB26" s="11" t="s">
        <v>89</v>
      </c>
      <c r="AC26" s="10">
        <v>0</v>
      </c>
      <c r="AD26" s="11" t="s">
        <v>89</v>
      </c>
      <c r="AE26" s="10">
        <v>0</v>
      </c>
      <c r="AF26" s="11" t="s">
        <v>89</v>
      </c>
      <c r="AG26" s="10">
        <v>0</v>
      </c>
      <c r="AH26" s="11" t="s">
        <v>89</v>
      </c>
      <c r="AI26" s="10">
        <v>0</v>
      </c>
      <c r="AJ26" s="11" t="s">
        <v>89</v>
      </c>
      <c r="AK26" s="10">
        <v>0</v>
      </c>
      <c r="AL26" s="11" t="s">
        <v>89</v>
      </c>
      <c r="AM26" s="10">
        <f t="shared" si="6"/>
        <v>0</v>
      </c>
      <c r="AN26" s="11" t="s">
        <v>89</v>
      </c>
      <c r="AO26" s="11" t="s">
        <v>89</v>
      </c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</row>
    <row r="27" spans="1:74" ht="31.5" x14ac:dyDescent="0.25">
      <c r="A27" s="7" t="s">
        <v>44</v>
      </c>
      <c r="B27" s="8" t="s">
        <v>45</v>
      </c>
      <c r="C27" s="9" t="s">
        <v>22</v>
      </c>
      <c r="D27" s="5" t="s">
        <v>89</v>
      </c>
      <c r="E27" s="5" t="s">
        <v>89</v>
      </c>
      <c r="F27" s="5" t="s">
        <v>89</v>
      </c>
      <c r="G27" s="5" t="s">
        <v>89</v>
      </c>
      <c r="H27" s="5" t="s">
        <v>89</v>
      </c>
      <c r="I27" s="5" t="s">
        <v>89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1" t="str">
        <f t="shared" si="1"/>
        <v>нд</v>
      </c>
      <c r="Q27" s="11" t="str">
        <f t="shared" si="1"/>
        <v>нд</v>
      </c>
      <c r="R27" s="11" t="str">
        <f t="shared" si="1"/>
        <v>нд</v>
      </c>
      <c r="S27" s="11" t="str">
        <f t="shared" si="1"/>
        <v>нд</v>
      </c>
      <c r="T27" s="11" t="str">
        <f t="shared" si="1"/>
        <v>нд</v>
      </c>
      <c r="U27" s="10">
        <f t="shared" si="2"/>
        <v>0</v>
      </c>
      <c r="V27" s="10">
        <f t="shared" ref="V27:X27" si="28">U27</f>
        <v>0</v>
      </c>
      <c r="W27" s="10">
        <f t="shared" si="28"/>
        <v>0</v>
      </c>
      <c r="X27" s="10">
        <f t="shared" si="28"/>
        <v>0</v>
      </c>
      <c r="Y27" s="11" t="s">
        <v>89</v>
      </c>
      <c r="Z27" s="11" t="s">
        <v>89</v>
      </c>
      <c r="AA27" s="10">
        <v>0</v>
      </c>
      <c r="AB27" s="11" t="s">
        <v>89</v>
      </c>
      <c r="AC27" s="10">
        <v>0</v>
      </c>
      <c r="AD27" s="11" t="s">
        <v>89</v>
      </c>
      <c r="AE27" s="10">
        <v>0</v>
      </c>
      <c r="AF27" s="11" t="s">
        <v>89</v>
      </c>
      <c r="AG27" s="10">
        <v>0</v>
      </c>
      <c r="AH27" s="11" t="s">
        <v>89</v>
      </c>
      <c r="AI27" s="10">
        <v>0</v>
      </c>
      <c r="AJ27" s="11" t="s">
        <v>89</v>
      </c>
      <c r="AK27" s="10">
        <v>0</v>
      </c>
      <c r="AL27" s="11" t="s">
        <v>89</v>
      </c>
      <c r="AM27" s="10">
        <f t="shared" si="6"/>
        <v>0</v>
      </c>
      <c r="AN27" s="11" t="s">
        <v>89</v>
      </c>
      <c r="AO27" s="11" t="s">
        <v>89</v>
      </c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</row>
    <row r="28" spans="1:74" ht="31.5" x14ac:dyDescent="0.25">
      <c r="A28" s="7" t="s">
        <v>46</v>
      </c>
      <c r="B28" s="8" t="s">
        <v>47</v>
      </c>
      <c r="C28" s="9" t="s">
        <v>22</v>
      </c>
      <c r="D28" s="5" t="s">
        <v>89</v>
      </c>
      <c r="E28" s="5" t="s">
        <v>89</v>
      </c>
      <c r="F28" s="5" t="s">
        <v>89</v>
      </c>
      <c r="G28" s="5" t="s">
        <v>89</v>
      </c>
      <c r="H28" s="5" t="s">
        <v>89</v>
      </c>
      <c r="I28" s="5" t="s">
        <v>89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1" t="str">
        <f t="shared" si="1"/>
        <v>нд</v>
      </c>
      <c r="Q28" s="11" t="str">
        <f t="shared" si="1"/>
        <v>нд</v>
      </c>
      <c r="R28" s="11" t="str">
        <f t="shared" si="1"/>
        <v>нд</v>
      </c>
      <c r="S28" s="11" t="str">
        <f t="shared" si="1"/>
        <v>нд</v>
      </c>
      <c r="T28" s="11" t="str">
        <f t="shared" si="1"/>
        <v>нд</v>
      </c>
      <c r="U28" s="10">
        <f t="shared" si="2"/>
        <v>0</v>
      </c>
      <c r="V28" s="10">
        <f t="shared" ref="V28:X28" si="29">U28</f>
        <v>0</v>
      </c>
      <c r="W28" s="10">
        <f t="shared" si="29"/>
        <v>0</v>
      </c>
      <c r="X28" s="10">
        <f t="shared" si="29"/>
        <v>0</v>
      </c>
      <c r="Y28" s="11" t="s">
        <v>89</v>
      </c>
      <c r="Z28" s="11" t="s">
        <v>89</v>
      </c>
      <c r="AA28" s="10">
        <v>0</v>
      </c>
      <c r="AB28" s="11" t="s">
        <v>89</v>
      </c>
      <c r="AC28" s="10">
        <v>0</v>
      </c>
      <c r="AD28" s="11" t="s">
        <v>89</v>
      </c>
      <c r="AE28" s="10">
        <v>0</v>
      </c>
      <c r="AF28" s="11" t="s">
        <v>89</v>
      </c>
      <c r="AG28" s="10">
        <v>0</v>
      </c>
      <c r="AH28" s="11" t="s">
        <v>89</v>
      </c>
      <c r="AI28" s="10">
        <v>0</v>
      </c>
      <c r="AJ28" s="11" t="s">
        <v>89</v>
      </c>
      <c r="AK28" s="10">
        <v>0</v>
      </c>
      <c r="AL28" s="11" t="s">
        <v>89</v>
      </c>
      <c r="AM28" s="10">
        <f t="shared" si="6"/>
        <v>0</v>
      </c>
      <c r="AN28" s="11" t="s">
        <v>89</v>
      </c>
      <c r="AO28" s="11" t="s">
        <v>89</v>
      </c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</row>
    <row r="29" spans="1:74" ht="31.5" x14ac:dyDescent="0.25">
      <c r="A29" s="7" t="s">
        <v>48</v>
      </c>
      <c r="B29" s="8" t="s">
        <v>49</v>
      </c>
      <c r="C29" s="9" t="s">
        <v>22</v>
      </c>
      <c r="D29" s="5" t="s">
        <v>89</v>
      </c>
      <c r="E29" s="5" t="s">
        <v>89</v>
      </c>
      <c r="F29" s="5" t="s">
        <v>89</v>
      </c>
      <c r="G29" s="5" t="s">
        <v>89</v>
      </c>
      <c r="H29" s="5" t="s">
        <v>89</v>
      </c>
      <c r="I29" s="5" t="s">
        <v>89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1" t="str">
        <f t="shared" si="1"/>
        <v>нд</v>
      </c>
      <c r="Q29" s="11" t="str">
        <f t="shared" si="1"/>
        <v>нд</v>
      </c>
      <c r="R29" s="11" t="str">
        <f t="shared" si="1"/>
        <v>нд</v>
      </c>
      <c r="S29" s="11" t="str">
        <f t="shared" si="1"/>
        <v>нд</v>
      </c>
      <c r="T29" s="11" t="str">
        <f t="shared" si="1"/>
        <v>нд</v>
      </c>
      <c r="U29" s="10">
        <f t="shared" si="2"/>
        <v>0</v>
      </c>
      <c r="V29" s="10">
        <f t="shared" ref="V29:X29" si="30">U29</f>
        <v>0</v>
      </c>
      <c r="W29" s="10">
        <f t="shared" si="30"/>
        <v>0</v>
      </c>
      <c r="X29" s="10">
        <f t="shared" si="30"/>
        <v>0</v>
      </c>
      <c r="Y29" s="11" t="s">
        <v>89</v>
      </c>
      <c r="Z29" s="11" t="s">
        <v>89</v>
      </c>
      <c r="AA29" s="10">
        <v>0</v>
      </c>
      <c r="AB29" s="11" t="s">
        <v>89</v>
      </c>
      <c r="AC29" s="10">
        <v>0</v>
      </c>
      <c r="AD29" s="11" t="s">
        <v>89</v>
      </c>
      <c r="AE29" s="10">
        <v>0</v>
      </c>
      <c r="AF29" s="11" t="s">
        <v>89</v>
      </c>
      <c r="AG29" s="10">
        <v>0</v>
      </c>
      <c r="AH29" s="11" t="s">
        <v>89</v>
      </c>
      <c r="AI29" s="10">
        <v>0</v>
      </c>
      <c r="AJ29" s="11" t="s">
        <v>89</v>
      </c>
      <c r="AK29" s="10">
        <v>0</v>
      </c>
      <c r="AL29" s="11" t="s">
        <v>89</v>
      </c>
      <c r="AM29" s="10">
        <f t="shared" si="6"/>
        <v>0</v>
      </c>
      <c r="AN29" s="11" t="s">
        <v>89</v>
      </c>
      <c r="AO29" s="11" t="s">
        <v>89</v>
      </c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</row>
    <row r="30" spans="1:74" ht="63" x14ac:dyDescent="0.25">
      <c r="A30" s="7" t="s">
        <v>48</v>
      </c>
      <c r="B30" s="8" t="s">
        <v>97</v>
      </c>
      <c r="C30" s="9" t="s">
        <v>22</v>
      </c>
      <c r="D30" s="5" t="s">
        <v>89</v>
      </c>
      <c r="E30" s="5" t="s">
        <v>89</v>
      </c>
      <c r="F30" s="5" t="s">
        <v>89</v>
      </c>
      <c r="G30" s="5" t="s">
        <v>89</v>
      </c>
      <c r="H30" s="5" t="s">
        <v>89</v>
      </c>
      <c r="I30" s="5" t="s">
        <v>89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1" t="str">
        <f t="shared" si="1"/>
        <v>нд</v>
      </c>
      <c r="Q30" s="11" t="str">
        <f t="shared" si="1"/>
        <v>нд</v>
      </c>
      <c r="R30" s="11" t="str">
        <f t="shared" si="1"/>
        <v>нд</v>
      </c>
      <c r="S30" s="11" t="str">
        <f t="shared" si="1"/>
        <v>нд</v>
      </c>
      <c r="T30" s="11" t="str">
        <f t="shared" si="1"/>
        <v>нд</v>
      </c>
      <c r="U30" s="10">
        <f t="shared" si="2"/>
        <v>0</v>
      </c>
      <c r="V30" s="10">
        <f t="shared" ref="V30:X30" si="31">U30</f>
        <v>0</v>
      </c>
      <c r="W30" s="10">
        <f t="shared" si="31"/>
        <v>0</v>
      </c>
      <c r="X30" s="10">
        <f t="shared" si="31"/>
        <v>0</v>
      </c>
      <c r="Y30" s="11" t="s">
        <v>89</v>
      </c>
      <c r="Z30" s="11" t="s">
        <v>89</v>
      </c>
      <c r="AA30" s="10">
        <v>0</v>
      </c>
      <c r="AB30" s="11" t="s">
        <v>89</v>
      </c>
      <c r="AC30" s="10">
        <v>0</v>
      </c>
      <c r="AD30" s="11" t="s">
        <v>89</v>
      </c>
      <c r="AE30" s="10">
        <v>0</v>
      </c>
      <c r="AF30" s="11" t="s">
        <v>89</v>
      </c>
      <c r="AG30" s="10">
        <v>0</v>
      </c>
      <c r="AH30" s="11" t="s">
        <v>89</v>
      </c>
      <c r="AI30" s="10">
        <v>0</v>
      </c>
      <c r="AJ30" s="11" t="s">
        <v>89</v>
      </c>
      <c r="AK30" s="10">
        <v>0</v>
      </c>
      <c r="AL30" s="11" t="s">
        <v>89</v>
      </c>
      <c r="AM30" s="10">
        <f t="shared" si="6"/>
        <v>0</v>
      </c>
      <c r="AN30" s="11" t="s">
        <v>89</v>
      </c>
      <c r="AO30" s="11" t="s">
        <v>89</v>
      </c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</row>
    <row r="31" spans="1:74" ht="63" x14ac:dyDescent="0.25">
      <c r="A31" s="14" t="s">
        <v>48</v>
      </c>
      <c r="B31" s="8" t="s">
        <v>98</v>
      </c>
      <c r="C31" s="9" t="s">
        <v>22</v>
      </c>
      <c r="D31" s="5" t="s">
        <v>89</v>
      </c>
      <c r="E31" s="5" t="s">
        <v>89</v>
      </c>
      <c r="F31" s="5" t="s">
        <v>89</v>
      </c>
      <c r="G31" s="5" t="s">
        <v>89</v>
      </c>
      <c r="H31" s="5" t="s">
        <v>89</v>
      </c>
      <c r="I31" s="5" t="s">
        <v>89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1" t="str">
        <f t="shared" si="1"/>
        <v>нд</v>
      </c>
      <c r="Q31" s="11" t="str">
        <f t="shared" si="1"/>
        <v>нд</v>
      </c>
      <c r="R31" s="11" t="str">
        <f t="shared" si="1"/>
        <v>нд</v>
      </c>
      <c r="S31" s="11" t="str">
        <f t="shared" si="1"/>
        <v>нд</v>
      </c>
      <c r="T31" s="11" t="str">
        <f t="shared" si="1"/>
        <v>нд</v>
      </c>
      <c r="U31" s="10">
        <f t="shared" si="2"/>
        <v>0</v>
      </c>
      <c r="V31" s="10">
        <f t="shared" ref="V31:X31" si="32">U31</f>
        <v>0</v>
      </c>
      <c r="W31" s="10">
        <f t="shared" si="32"/>
        <v>0</v>
      </c>
      <c r="X31" s="10">
        <f t="shared" si="32"/>
        <v>0</v>
      </c>
      <c r="Y31" s="11" t="s">
        <v>89</v>
      </c>
      <c r="Z31" s="11" t="s">
        <v>89</v>
      </c>
      <c r="AA31" s="10">
        <v>0</v>
      </c>
      <c r="AB31" s="11" t="s">
        <v>89</v>
      </c>
      <c r="AC31" s="10">
        <v>0</v>
      </c>
      <c r="AD31" s="11" t="s">
        <v>89</v>
      </c>
      <c r="AE31" s="10">
        <v>0</v>
      </c>
      <c r="AF31" s="11" t="s">
        <v>89</v>
      </c>
      <c r="AG31" s="10">
        <v>0</v>
      </c>
      <c r="AH31" s="11" t="s">
        <v>89</v>
      </c>
      <c r="AI31" s="10">
        <v>0</v>
      </c>
      <c r="AJ31" s="11" t="s">
        <v>89</v>
      </c>
      <c r="AK31" s="10">
        <v>0</v>
      </c>
      <c r="AL31" s="11" t="s">
        <v>89</v>
      </c>
      <c r="AM31" s="10">
        <f t="shared" si="6"/>
        <v>0</v>
      </c>
      <c r="AN31" s="11" t="s">
        <v>89</v>
      </c>
      <c r="AO31" s="11" t="s">
        <v>89</v>
      </c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</row>
    <row r="32" spans="1:74" ht="63" x14ac:dyDescent="0.25">
      <c r="A32" s="14" t="s">
        <v>48</v>
      </c>
      <c r="B32" s="8" t="s">
        <v>99</v>
      </c>
      <c r="C32" s="9" t="s">
        <v>22</v>
      </c>
      <c r="D32" s="5" t="s">
        <v>89</v>
      </c>
      <c r="E32" s="5" t="s">
        <v>89</v>
      </c>
      <c r="F32" s="5" t="s">
        <v>89</v>
      </c>
      <c r="G32" s="5" t="s">
        <v>89</v>
      </c>
      <c r="H32" s="5" t="s">
        <v>89</v>
      </c>
      <c r="I32" s="5" t="s">
        <v>89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1" t="str">
        <f t="shared" si="1"/>
        <v>нд</v>
      </c>
      <c r="Q32" s="11" t="str">
        <f t="shared" si="1"/>
        <v>нд</v>
      </c>
      <c r="R32" s="11" t="str">
        <f t="shared" si="1"/>
        <v>нд</v>
      </c>
      <c r="S32" s="11" t="str">
        <f t="shared" si="1"/>
        <v>нд</v>
      </c>
      <c r="T32" s="11" t="str">
        <f t="shared" si="1"/>
        <v>нд</v>
      </c>
      <c r="U32" s="10">
        <f t="shared" si="2"/>
        <v>0</v>
      </c>
      <c r="V32" s="10">
        <f t="shared" ref="V32:X32" si="33">U32</f>
        <v>0</v>
      </c>
      <c r="W32" s="10">
        <f t="shared" si="33"/>
        <v>0</v>
      </c>
      <c r="X32" s="10">
        <f t="shared" si="33"/>
        <v>0</v>
      </c>
      <c r="Y32" s="11" t="s">
        <v>89</v>
      </c>
      <c r="Z32" s="11" t="s">
        <v>89</v>
      </c>
      <c r="AA32" s="10">
        <v>0</v>
      </c>
      <c r="AB32" s="11" t="s">
        <v>89</v>
      </c>
      <c r="AC32" s="10">
        <v>0</v>
      </c>
      <c r="AD32" s="11" t="s">
        <v>89</v>
      </c>
      <c r="AE32" s="10">
        <v>0</v>
      </c>
      <c r="AF32" s="11" t="s">
        <v>89</v>
      </c>
      <c r="AG32" s="10">
        <v>0</v>
      </c>
      <c r="AH32" s="11" t="s">
        <v>89</v>
      </c>
      <c r="AI32" s="10">
        <v>0</v>
      </c>
      <c r="AJ32" s="11" t="s">
        <v>89</v>
      </c>
      <c r="AK32" s="10">
        <v>0</v>
      </c>
      <c r="AL32" s="11" t="s">
        <v>89</v>
      </c>
      <c r="AM32" s="10">
        <f t="shared" si="6"/>
        <v>0</v>
      </c>
      <c r="AN32" s="11" t="s">
        <v>89</v>
      </c>
      <c r="AO32" s="11" t="s">
        <v>89</v>
      </c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</row>
    <row r="33" spans="1:74" ht="31.5" x14ac:dyDescent="0.25">
      <c r="A33" s="7" t="s">
        <v>50</v>
      </c>
      <c r="B33" s="8" t="s">
        <v>49</v>
      </c>
      <c r="C33" s="9" t="s">
        <v>22</v>
      </c>
      <c r="D33" s="5" t="s">
        <v>89</v>
      </c>
      <c r="E33" s="5" t="s">
        <v>89</v>
      </c>
      <c r="F33" s="5" t="s">
        <v>89</v>
      </c>
      <c r="G33" s="5" t="s">
        <v>89</v>
      </c>
      <c r="H33" s="5" t="s">
        <v>89</v>
      </c>
      <c r="I33" s="5" t="s">
        <v>89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1" t="str">
        <f t="shared" si="1"/>
        <v>нд</v>
      </c>
      <c r="Q33" s="11" t="str">
        <f t="shared" si="1"/>
        <v>нд</v>
      </c>
      <c r="R33" s="11" t="str">
        <f t="shared" si="1"/>
        <v>нд</v>
      </c>
      <c r="S33" s="11" t="str">
        <f t="shared" si="1"/>
        <v>нд</v>
      </c>
      <c r="T33" s="11" t="str">
        <f t="shared" si="1"/>
        <v>нд</v>
      </c>
      <c r="U33" s="10">
        <f t="shared" si="2"/>
        <v>0</v>
      </c>
      <c r="V33" s="10">
        <f t="shared" ref="V33:X33" si="34">U33</f>
        <v>0</v>
      </c>
      <c r="W33" s="10">
        <f t="shared" si="34"/>
        <v>0</v>
      </c>
      <c r="X33" s="10">
        <f t="shared" si="34"/>
        <v>0</v>
      </c>
      <c r="Y33" s="11" t="s">
        <v>89</v>
      </c>
      <c r="Z33" s="11" t="s">
        <v>89</v>
      </c>
      <c r="AA33" s="10">
        <v>0</v>
      </c>
      <c r="AB33" s="11" t="s">
        <v>89</v>
      </c>
      <c r="AC33" s="10">
        <v>0</v>
      </c>
      <c r="AD33" s="11" t="s">
        <v>89</v>
      </c>
      <c r="AE33" s="10">
        <v>0</v>
      </c>
      <c r="AF33" s="11" t="s">
        <v>89</v>
      </c>
      <c r="AG33" s="10">
        <v>0</v>
      </c>
      <c r="AH33" s="11" t="s">
        <v>89</v>
      </c>
      <c r="AI33" s="10">
        <v>0</v>
      </c>
      <c r="AJ33" s="11" t="s">
        <v>89</v>
      </c>
      <c r="AK33" s="10">
        <v>0</v>
      </c>
      <c r="AL33" s="11" t="s">
        <v>89</v>
      </c>
      <c r="AM33" s="10">
        <f t="shared" si="6"/>
        <v>0</v>
      </c>
      <c r="AN33" s="11" t="s">
        <v>89</v>
      </c>
      <c r="AO33" s="11" t="s">
        <v>89</v>
      </c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</row>
    <row r="34" spans="1:74" ht="63" x14ac:dyDescent="0.25">
      <c r="A34" s="14" t="s">
        <v>50</v>
      </c>
      <c r="B34" s="8" t="s">
        <v>97</v>
      </c>
      <c r="C34" s="9" t="s">
        <v>22</v>
      </c>
      <c r="D34" s="5" t="s">
        <v>89</v>
      </c>
      <c r="E34" s="5" t="s">
        <v>89</v>
      </c>
      <c r="F34" s="5" t="s">
        <v>89</v>
      </c>
      <c r="G34" s="5" t="s">
        <v>89</v>
      </c>
      <c r="H34" s="5" t="s">
        <v>89</v>
      </c>
      <c r="I34" s="5" t="s">
        <v>89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1" t="str">
        <f t="shared" si="1"/>
        <v>нд</v>
      </c>
      <c r="Q34" s="11" t="str">
        <f t="shared" si="1"/>
        <v>нд</v>
      </c>
      <c r="R34" s="11" t="str">
        <f t="shared" si="1"/>
        <v>нд</v>
      </c>
      <c r="S34" s="11" t="str">
        <f t="shared" si="1"/>
        <v>нд</v>
      </c>
      <c r="T34" s="11" t="str">
        <f t="shared" si="1"/>
        <v>нд</v>
      </c>
      <c r="U34" s="10">
        <f t="shared" si="2"/>
        <v>0</v>
      </c>
      <c r="V34" s="10">
        <f t="shared" ref="V34:X34" si="35">U34</f>
        <v>0</v>
      </c>
      <c r="W34" s="10">
        <f t="shared" si="35"/>
        <v>0</v>
      </c>
      <c r="X34" s="10">
        <f t="shared" si="35"/>
        <v>0</v>
      </c>
      <c r="Y34" s="11" t="s">
        <v>89</v>
      </c>
      <c r="Z34" s="11" t="s">
        <v>89</v>
      </c>
      <c r="AA34" s="10">
        <v>0</v>
      </c>
      <c r="AB34" s="11" t="s">
        <v>89</v>
      </c>
      <c r="AC34" s="10">
        <v>0</v>
      </c>
      <c r="AD34" s="11" t="s">
        <v>89</v>
      </c>
      <c r="AE34" s="10">
        <v>0</v>
      </c>
      <c r="AF34" s="11" t="s">
        <v>89</v>
      </c>
      <c r="AG34" s="10">
        <v>0</v>
      </c>
      <c r="AH34" s="11" t="s">
        <v>89</v>
      </c>
      <c r="AI34" s="10">
        <v>0</v>
      </c>
      <c r="AJ34" s="11" t="s">
        <v>89</v>
      </c>
      <c r="AK34" s="10">
        <v>0</v>
      </c>
      <c r="AL34" s="11" t="s">
        <v>89</v>
      </c>
      <c r="AM34" s="10">
        <f t="shared" si="6"/>
        <v>0</v>
      </c>
      <c r="AN34" s="11" t="s">
        <v>89</v>
      </c>
      <c r="AO34" s="11" t="s">
        <v>89</v>
      </c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</row>
    <row r="35" spans="1:74" ht="63" x14ac:dyDescent="0.25">
      <c r="A35" s="14" t="s">
        <v>50</v>
      </c>
      <c r="B35" s="8" t="s">
        <v>98</v>
      </c>
      <c r="C35" s="9" t="s">
        <v>22</v>
      </c>
      <c r="D35" s="5" t="s">
        <v>89</v>
      </c>
      <c r="E35" s="5" t="s">
        <v>89</v>
      </c>
      <c r="F35" s="5" t="s">
        <v>89</v>
      </c>
      <c r="G35" s="5" t="s">
        <v>89</v>
      </c>
      <c r="H35" s="5" t="s">
        <v>89</v>
      </c>
      <c r="I35" s="5" t="s">
        <v>89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1" t="str">
        <f t="shared" si="1"/>
        <v>нд</v>
      </c>
      <c r="Q35" s="11" t="str">
        <f t="shared" si="1"/>
        <v>нд</v>
      </c>
      <c r="R35" s="11" t="str">
        <f t="shared" si="1"/>
        <v>нд</v>
      </c>
      <c r="S35" s="11" t="str">
        <f t="shared" si="1"/>
        <v>нд</v>
      </c>
      <c r="T35" s="11" t="str">
        <f t="shared" si="1"/>
        <v>нд</v>
      </c>
      <c r="U35" s="10">
        <f t="shared" si="2"/>
        <v>0</v>
      </c>
      <c r="V35" s="10">
        <f t="shared" ref="V35:X35" si="36">U35</f>
        <v>0</v>
      </c>
      <c r="W35" s="10">
        <f t="shared" si="36"/>
        <v>0</v>
      </c>
      <c r="X35" s="10">
        <f t="shared" si="36"/>
        <v>0</v>
      </c>
      <c r="Y35" s="11" t="s">
        <v>89</v>
      </c>
      <c r="Z35" s="11" t="s">
        <v>89</v>
      </c>
      <c r="AA35" s="10">
        <v>0</v>
      </c>
      <c r="AB35" s="11" t="s">
        <v>89</v>
      </c>
      <c r="AC35" s="10">
        <v>0</v>
      </c>
      <c r="AD35" s="11" t="s">
        <v>89</v>
      </c>
      <c r="AE35" s="10">
        <v>0</v>
      </c>
      <c r="AF35" s="11" t="s">
        <v>89</v>
      </c>
      <c r="AG35" s="10">
        <v>0</v>
      </c>
      <c r="AH35" s="11" t="s">
        <v>89</v>
      </c>
      <c r="AI35" s="10">
        <v>0</v>
      </c>
      <c r="AJ35" s="11" t="s">
        <v>89</v>
      </c>
      <c r="AK35" s="10">
        <v>0</v>
      </c>
      <c r="AL35" s="11" t="s">
        <v>89</v>
      </c>
      <c r="AM35" s="10">
        <f t="shared" si="6"/>
        <v>0</v>
      </c>
      <c r="AN35" s="11" t="s">
        <v>89</v>
      </c>
      <c r="AO35" s="11" t="s">
        <v>89</v>
      </c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</row>
    <row r="36" spans="1:74" ht="63" x14ac:dyDescent="0.25">
      <c r="A36" s="14" t="s">
        <v>50</v>
      </c>
      <c r="B36" s="8" t="s">
        <v>99</v>
      </c>
      <c r="C36" s="9" t="s">
        <v>22</v>
      </c>
      <c r="D36" s="5" t="s">
        <v>89</v>
      </c>
      <c r="E36" s="5" t="s">
        <v>89</v>
      </c>
      <c r="F36" s="5" t="s">
        <v>89</v>
      </c>
      <c r="G36" s="5" t="s">
        <v>89</v>
      </c>
      <c r="H36" s="5" t="s">
        <v>89</v>
      </c>
      <c r="I36" s="5" t="s">
        <v>89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1" t="str">
        <f t="shared" si="1"/>
        <v>нд</v>
      </c>
      <c r="Q36" s="11" t="str">
        <f t="shared" si="1"/>
        <v>нд</v>
      </c>
      <c r="R36" s="11" t="str">
        <f t="shared" si="1"/>
        <v>нд</v>
      </c>
      <c r="S36" s="11" t="str">
        <f t="shared" si="1"/>
        <v>нд</v>
      </c>
      <c r="T36" s="11" t="str">
        <f t="shared" si="1"/>
        <v>нд</v>
      </c>
      <c r="U36" s="10">
        <f t="shared" si="2"/>
        <v>0</v>
      </c>
      <c r="V36" s="10">
        <f t="shared" ref="V36:X36" si="37">U36</f>
        <v>0</v>
      </c>
      <c r="W36" s="10">
        <f t="shared" si="37"/>
        <v>0</v>
      </c>
      <c r="X36" s="10">
        <f t="shared" si="37"/>
        <v>0</v>
      </c>
      <c r="Y36" s="11" t="s">
        <v>89</v>
      </c>
      <c r="Z36" s="11" t="s">
        <v>89</v>
      </c>
      <c r="AA36" s="10">
        <v>0</v>
      </c>
      <c r="AB36" s="11" t="s">
        <v>89</v>
      </c>
      <c r="AC36" s="10">
        <v>0</v>
      </c>
      <c r="AD36" s="11" t="s">
        <v>89</v>
      </c>
      <c r="AE36" s="10">
        <v>0</v>
      </c>
      <c r="AF36" s="11" t="s">
        <v>89</v>
      </c>
      <c r="AG36" s="10">
        <v>0</v>
      </c>
      <c r="AH36" s="11" t="s">
        <v>89</v>
      </c>
      <c r="AI36" s="10">
        <v>0</v>
      </c>
      <c r="AJ36" s="11" t="s">
        <v>89</v>
      </c>
      <c r="AK36" s="10">
        <v>0</v>
      </c>
      <c r="AL36" s="11" t="s">
        <v>89</v>
      </c>
      <c r="AM36" s="10">
        <f t="shared" si="6"/>
        <v>0</v>
      </c>
      <c r="AN36" s="11" t="s">
        <v>89</v>
      </c>
      <c r="AO36" s="11" t="s">
        <v>89</v>
      </c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</row>
    <row r="37" spans="1:74" ht="55.5" customHeight="1" x14ac:dyDescent="0.25">
      <c r="A37" s="7" t="s">
        <v>51</v>
      </c>
      <c r="B37" s="8" t="s">
        <v>52</v>
      </c>
      <c r="C37" s="9" t="s">
        <v>22</v>
      </c>
      <c r="D37" s="5" t="s">
        <v>89</v>
      </c>
      <c r="E37" s="5" t="s">
        <v>89</v>
      </c>
      <c r="F37" s="5" t="s">
        <v>89</v>
      </c>
      <c r="G37" s="5" t="s">
        <v>89</v>
      </c>
      <c r="H37" s="5" t="s">
        <v>89</v>
      </c>
      <c r="I37" s="5" t="s">
        <v>89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1" t="str">
        <f t="shared" si="1"/>
        <v>нд</v>
      </c>
      <c r="Q37" s="11" t="str">
        <f t="shared" si="1"/>
        <v>нд</v>
      </c>
      <c r="R37" s="11" t="str">
        <f t="shared" si="1"/>
        <v>нд</v>
      </c>
      <c r="S37" s="11" t="str">
        <f t="shared" si="1"/>
        <v>нд</v>
      </c>
      <c r="T37" s="11" t="str">
        <f t="shared" si="1"/>
        <v>нд</v>
      </c>
      <c r="U37" s="10">
        <f t="shared" si="2"/>
        <v>0</v>
      </c>
      <c r="V37" s="10">
        <f t="shared" ref="V37:X37" si="38">U37</f>
        <v>0</v>
      </c>
      <c r="W37" s="10">
        <f t="shared" si="38"/>
        <v>0</v>
      </c>
      <c r="X37" s="10">
        <f t="shared" si="38"/>
        <v>0</v>
      </c>
      <c r="Y37" s="11" t="s">
        <v>89</v>
      </c>
      <c r="Z37" s="11" t="s">
        <v>89</v>
      </c>
      <c r="AA37" s="10">
        <v>0</v>
      </c>
      <c r="AB37" s="11" t="s">
        <v>89</v>
      </c>
      <c r="AC37" s="10">
        <v>0</v>
      </c>
      <c r="AD37" s="11" t="s">
        <v>89</v>
      </c>
      <c r="AE37" s="10">
        <v>0</v>
      </c>
      <c r="AF37" s="11" t="s">
        <v>89</v>
      </c>
      <c r="AG37" s="10">
        <v>0</v>
      </c>
      <c r="AH37" s="11" t="s">
        <v>89</v>
      </c>
      <c r="AI37" s="10">
        <v>0</v>
      </c>
      <c r="AJ37" s="11" t="s">
        <v>89</v>
      </c>
      <c r="AK37" s="10">
        <v>0</v>
      </c>
      <c r="AL37" s="11" t="s">
        <v>89</v>
      </c>
      <c r="AM37" s="10">
        <f t="shared" si="6"/>
        <v>0</v>
      </c>
      <c r="AN37" s="11" t="s">
        <v>89</v>
      </c>
      <c r="AO37" s="11" t="s">
        <v>89</v>
      </c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</row>
    <row r="38" spans="1:74" ht="47.25" x14ac:dyDescent="0.25">
      <c r="A38" s="7" t="s">
        <v>53</v>
      </c>
      <c r="B38" s="8" t="s">
        <v>54</v>
      </c>
      <c r="C38" s="9" t="s">
        <v>22</v>
      </c>
      <c r="D38" s="5" t="s">
        <v>89</v>
      </c>
      <c r="E38" s="5" t="s">
        <v>89</v>
      </c>
      <c r="F38" s="5" t="s">
        <v>89</v>
      </c>
      <c r="G38" s="5" t="s">
        <v>89</v>
      </c>
      <c r="H38" s="5" t="s">
        <v>89</v>
      </c>
      <c r="I38" s="5" t="s">
        <v>89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1" t="str">
        <f t="shared" si="1"/>
        <v>нд</v>
      </c>
      <c r="Q38" s="11" t="str">
        <f t="shared" si="1"/>
        <v>нд</v>
      </c>
      <c r="R38" s="11" t="str">
        <f t="shared" si="1"/>
        <v>нд</v>
      </c>
      <c r="S38" s="11" t="str">
        <f t="shared" si="1"/>
        <v>нд</v>
      </c>
      <c r="T38" s="11" t="str">
        <f t="shared" si="1"/>
        <v>нд</v>
      </c>
      <c r="U38" s="10">
        <f t="shared" si="2"/>
        <v>0</v>
      </c>
      <c r="V38" s="10">
        <f t="shared" ref="V38:X38" si="39">U38</f>
        <v>0</v>
      </c>
      <c r="W38" s="10">
        <f t="shared" si="39"/>
        <v>0</v>
      </c>
      <c r="X38" s="10">
        <f t="shared" si="39"/>
        <v>0</v>
      </c>
      <c r="Y38" s="11" t="s">
        <v>89</v>
      </c>
      <c r="Z38" s="11" t="s">
        <v>89</v>
      </c>
      <c r="AA38" s="10">
        <v>0</v>
      </c>
      <c r="AB38" s="11" t="s">
        <v>89</v>
      </c>
      <c r="AC38" s="10">
        <v>0</v>
      </c>
      <c r="AD38" s="11" t="s">
        <v>89</v>
      </c>
      <c r="AE38" s="10">
        <v>0</v>
      </c>
      <c r="AF38" s="11" t="s">
        <v>89</v>
      </c>
      <c r="AG38" s="10">
        <v>0</v>
      </c>
      <c r="AH38" s="11" t="s">
        <v>89</v>
      </c>
      <c r="AI38" s="10">
        <v>0</v>
      </c>
      <c r="AJ38" s="11" t="s">
        <v>89</v>
      </c>
      <c r="AK38" s="10">
        <v>0</v>
      </c>
      <c r="AL38" s="11" t="s">
        <v>89</v>
      </c>
      <c r="AM38" s="11">
        <v>0</v>
      </c>
      <c r="AN38" s="11" t="s">
        <v>89</v>
      </c>
      <c r="AO38" s="11" t="s">
        <v>89</v>
      </c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</row>
    <row r="39" spans="1:74" ht="47.25" x14ac:dyDescent="0.25">
      <c r="A39" s="7" t="s">
        <v>55</v>
      </c>
      <c r="B39" s="8" t="s">
        <v>56</v>
      </c>
      <c r="C39" s="9" t="s">
        <v>22</v>
      </c>
      <c r="D39" s="5" t="s">
        <v>89</v>
      </c>
      <c r="E39" s="5" t="s">
        <v>89</v>
      </c>
      <c r="F39" s="5" t="s">
        <v>89</v>
      </c>
      <c r="G39" s="5" t="s">
        <v>89</v>
      </c>
      <c r="H39" s="5" t="s">
        <v>89</v>
      </c>
      <c r="I39" s="5" t="s">
        <v>89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 t="str">
        <f t="shared" si="1"/>
        <v>нд</v>
      </c>
      <c r="Q39" s="11" t="str">
        <f t="shared" si="1"/>
        <v>нд</v>
      </c>
      <c r="R39" s="11" t="str">
        <f t="shared" si="1"/>
        <v>нд</v>
      </c>
      <c r="S39" s="11" t="str">
        <f t="shared" si="1"/>
        <v>нд</v>
      </c>
      <c r="T39" s="11" t="str">
        <f t="shared" si="1"/>
        <v>нд</v>
      </c>
      <c r="U39" s="10">
        <f t="shared" si="2"/>
        <v>0</v>
      </c>
      <c r="V39" s="10">
        <f t="shared" ref="V39:X39" si="40">U39</f>
        <v>0</v>
      </c>
      <c r="W39" s="10">
        <f t="shared" si="40"/>
        <v>0</v>
      </c>
      <c r="X39" s="10">
        <f t="shared" si="40"/>
        <v>0</v>
      </c>
      <c r="Y39" s="11" t="s">
        <v>89</v>
      </c>
      <c r="Z39" s="11" t="s">
        <v>89</v>
      </c>
      <c r="AA39" s="10">
        <v>0</v>
      </c>
      <c r="AB39" s="11" t="s">
        <v>89</v>
      </c>
      <c r="AC39" s="10">
        <v>0</v>
      </c>
      <c r="AD39" s="11" t="s">
        <v>89</v>
      </c>
      <c r="AE39" s="10">
        <v>0</v>
      </c>
      <c r="AF39" s="11" t="s">
        <v>89</v>
      </c>
      <c r="AG39" s="10">
        <v>0</v>
      </c>
      <c r="AH39" s="11" t="s">
        <v>89</v>
      </c>
      <c r="AI39" s="10">
        <v>0</v>
      </c>
      <c r="AJ39" s="11" t="s">
        <v>89</v>
      </c>
      <c r="AK39" s="10">
        <v>0</v>
      </c>
      <c r="AL39" s="11" t="s">
        <v>89</v>
      </c>
      <c r="AM39" s="10">
        <f t="shared" si="6"/>
        <v>0</v>
      </c>
      <c r="AN39" s="11" t="s">
        <v>89</v>
      </c>
      <c r="AO39" s="11" t="s">
        <v>89</v>
      </c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</row>
    <row r="40" spans="1:74" ht="31.5" x14ac:dyDescent="0.25">
      <c r="A40" s="7" t="s">
        <v>57</v>
      </c>
      <c r="B40" s="8" t="s">
        <v>58</v>
      </c>
      <c r="C40" s="9" t="s">
        <v>22</v>
      </c>
      <c r="D40" s="5" t="s">
        <v>89</v>
      </c>
      <c r="E40" s="5" t="s">
        <v>89</v>
      </c>
      <c r="F40" s="5" t="s">
        <v>89</v>
      </c>
      <c r="G40" s="5" t="s">
        <v>89</v>
      </c>
      <c r="H40" s="5" t="s">
        <v>89</v>
      </c>
      <c r="I40" s="5" t="s">
        <v>89</v>
      </c>
      <c r="J40" s="10">
        <v>0</v>
      </c>
      <c r="K40" s="10">
        <f>K41+K45+K55</f>
        <v>79.81</v>
      </c>
      <c r="L40" s="10">
        <f>L41+L45+L55</f>
        <v>0</v>
      </c>
      <c r="M40" s="10">
        <f>M41+M45+M55</f>
        <v>19.650300000000001</v>
      </c>
      <c r="N40" s="10">
        <f>N41+N45+N55</f>
        <v>60.159700000000001</v>
      </c>
      <c r="O40" s="10">
        <f>O41+O45+O55</f>
        <v>0</v>
      </c>
      <c r="P40" s="11" t="str">
        <f t="shared" si="1"/>
        <v>нд</v>
      </c>
      <c r="Q40" s="11" t="str">
        <f t="shared" si="1"/>
        <v>нд</v>
      </c>
      <c r="R40" s="11" t="str">
        <f t="shared" si="1"/>
        <v>нд</v>
      </c>
      <c r="S40" s="11" t="str">
        <f t="shared" si="1"/>
        <v>нд</v>
      </c>
      <c r="T40" s="11" t="str">
        <f t="shared" si="1"/>
        <v>нд</v>
      </c>
      <c r="U40" s="10">
        <f t="shared" si="2"/>
        <v>79.81</v>
      </c>
      <c r="V40" s="10">
        <f t="shared" ref="V40:X40" si="41">U40</f>
        <v>79.81</v>
      </c>
      <c r="W40" s="10">
        <f t="shared" si="41"/>
        <v>79.81</v>
      </c>
      <c r="X40" s="10">
        <f t="shared" si="41"/>
        <v>79.81</v>
      </c>
      <c r="Y40" s="11" t="s">
        <v>89</v>
      </c>
      <c r="Z40" s="11" t="s">
        <v>89</v>
      </c>
      <c r="AA40" s="10">
        <f t="shared" ref="AA40" si="42">AA41+AA45+AA55</f>
        <v>0</v>
      </c>
      <c r="AB40" s="11" t="s">
        <v>89</v>
      </c>
      <c r="AC40" s="10">
        <f>AC41+AC45+AC55</f>
        <v>14.5</v>
      </c>
      <c r="AD40" s="11" t="s">
        <v>89</v>
      </c>
      <c r="AE40" s="10">
        <f>AE41+AE45+AE55</f>
        <v>14.552</v>
      </c>
      <c r="AF40" s="11" t="s">
        <v>89</v>
      </c>
      <c r="AG40" s="10">
        <f>AG41+AG45+AG55</f>
        <v>14.654999999999999</v>
      </c>
      <c r="AH40" s="11" t="s">
        <v>89</v>
      </c>
      <c r="AI40" s="10">
        <f>AI41+AI45+AI55</f>
        <v>18.137</v>
      </c>
      <c r="AJ40" s="11" t="s">
        <v>89</v>
      </c>
      <c r="AK40" s="10">
        <f>AK41+AK45+AK55</f>
        <v>17.966000000000001</v>
      </c>
      <c r="AL40" s="11" t="s">
        <v>89</v>
      </c>
      <c r="AM40" s="10">
        <f>AI40+AG40+AE40+AC40+AA40+AK40</f>
        <v>79.81</v>
      </c>
      <c r="AN40" s="11" t="s">
        <v>89</v>
      </c>
      <c r="AO40" s="11" t="s">
        <v>89</v>
      </c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</row>
    <row r="41" spans="1:74" ht="47.25" x14ac:dyDescent="0.25">
      <c r="A41" s="7" t="s">
        <v>59</v>
      </c>
      <c r="B41" s="8" t="s">
        <v>60</v>
      </c>
      <c r="C41" s="9" t="s">
        <v>22</v>
      </c>
      <c r="D41" s="5" t="s">
        <v>89</v>
      </c>
      <c r="E41" s="5" t="s">
        <v>89</v>
      </c>
      <c r="F41" s="5" t="s">
        <v>89</v>
      </c>
      <c r="G41" s="5" t="s">
        <v>89</v>
      </c>
      <c r="H41" s="5" t="s">
        <v>89</v>
      </c>
      <c r="I41" s="5" t="s">
        <v>89</v>
      </c>
      <c r="J41" s="10">
        <v>0</v>
      </c>
      <c r="K41" s="10">
        <f>K42+K44</f>
        <v>22.408999999999999</v>
      </c>
      <c r="L41" s="10">
        <f>L42+L44</f>
        <v>0</v>
      </c>
      <c r="M41" s="10">
        <f>M42+M44</f>
        <v>6.7226999999999997</v>
      </c>
      <c r="N41" s="10">
        <f>N42+N44</f>
        <v>15.686299999999999</v>
      </c>
      <c r="O41" s="10">
        <f>O42+O44</f>
        <v>0</v>
      </c>
      <c r="P41" s="11" t="str">
        <f t="shared" si="1"/>
        <v>нд</v>
      </c>
      <c r="Q41" s="11" t="str">
        <f t="shared" si="1"/>
        <v>нд</v>
      </c>
      <c r="R41" s="11" t="str">
        <f t="shared" si="1"/>
        <v>нд</v>
      </c>
      <c r="S41" s="11" t="str">
        <f t="shared" si="1"/>
        <v>нд</v>
      </c>
      <c r="T41" s="11" t="str">
        <f t="shared" si="1"/>
        <v>нд</v>
      </c>
      <c r="U41" s="10">
        <f t="shared" si="2"/>
        <v>22.408999999999999</v>
      </c>
      <c r="V41" s="10">
        <f t="shared" ref="V41:X41" si="43">U41</f>
        <v>22.408999999999999</v>
      </c>
      <c r="W41" s="10">
        <f t="shared" si="43"/>
        <v>22.408999999999999</v>
      </c>
      <c r="X41" s="10">
        <f t="shared" si="43"/>
        <v>22.408999999999999</v>
      </c>
      <c r="Y41" s="11" t="s">
        <v>89</v>
      </c>
      <c r="Z41" s="11" t="s">
        <v>89</v>
      </c>
      <c r="AA41" s="10">
        <f t="shared" ref="AA41" si="44">AA42+AA44</f>
        <v>0</v>
      </c>
      <c r="AB41" s="11" t="s">
        <v>89</v>
      </c>
      <c r="AC41" s="10">
        <f>AC42+AC44</f>
        <v>0</v>
      </c>
      <c r="AD41" s="11" t="s">
        <v>89</v>
      </c>
      <c r="AE41" s="10">
        <f>AE42+AE44</f>
        <v>0</v>
      </c>
      <c r="AF41" s="11" t="s">
        <v>89</v>
      </c>
      <c r="AG41" s="10">
        <f>AG42+AG44</f>
        <v>0</v>
      </c>
      <c r="AH41" s="11" t="s">
        <v>89</v>
      </c>
      <c r="AI41" s="10">
        <f>AI42+AI44</f>
        <v>7.3959999999999999</v>
      </c>
      <c r="AJ41" s="11" t="s">
        <v>89</v>
      </c>
      <c r="AK41" s="10">
        <f>AK42+AK44</f>
        <v>15.013</v>
      </c>
      <c r="AL41" s="11" t="s">
        <v>89</v>
      </c>
      <c r="AM41" s="10">
        <f t="shared" si="6"/>
        <v>22.408999999999999</v>
      </c>
      <c r="AN41" s="11" t="s">
        <v>89</v>
      </c>
      <c r="AO41" s="11" t="s">
        <v>89</v>
      </c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</row>
    <row r="42" spans="1:74" ht="31.5" x14ac:dyDescent="0.25">
      <c r="A42" s="7" t="s">
        <v>61</v>
      </c>
      <c r="B42" s="8" t="s">
        <v>62</v>
      </c>
      <c r="C42" s="9" t="s">
        <v>22</v>
      </c>
      <c r="D42" s="5" t="s">
        <v>89</v>
      </c>
      <c r="E42" s="5" t="s">
        <v>89</v>
      </c>
      <c r="F42" s="5" t="s">
        <v>89</v>
      </c>
      <c r="G42" s="5" t="s">
        <v>89</v>
      </c>
      <c r="H42" s="5" t="s">
        <v>89</v>
      </c>
      <c r="I42" s="5" t="s">
        <v>89</v>
      </c>
      <c r="J42" s="10">
        <v>0</v>
      </c>
      <c r="K42" s="10">
        <f>K43</f>
        <v>22.408999999999999</v>
      </c>
      <c r="L42" s="10">
        <f t="shared" ref="L42:N42" si="45">L43</f>
        <v>0</v>
      </c>
      <c r="M42" s="10">
        <f t="shared" si="45"/>
        <v>6.7226999999999997</v>
      </c>
      <c r="N42" s="10">
        <f t="shared" si="45"/>
        <v>15.686299999999999</v>
      </c>
      <c r="O42" s="10">
        <f>O43</f>
        <v>0</v>
      </c>
      <c r="P42" s="11" t="str">
        <f t="shared" si="1"/>
        <v>нд</v>
      </c>
      <c r="Q42" s="11" t="str">
        <f t="shared" si="1"/>
        <v>нд</v>
      </c>
      <c r="R42" s="11" t="str">
        <f t="shared" si="1"/>
        <v>нд</v>
      </c>
      <c r="S42" s="11" t="str">
        <f t="shared" si="1"/>
        <v>нд</v>
      </c>
      <c r="T42" s="11" t="str">
        <f t="shared" si="1"/>
        <v>нд</v>
      </c>
      <c r="U42" s="10">
        <f t="shared" si="2"/>
        <v>22.408999999999999</v>
      </c>
      <c r="V42" s="10">
        <f t="shared" ref="V42:X42" si="46">U42</f>
        <v>22.408999999999999</v>
      </c>
      <c r="W42" s="10">
        <f t="shared" si="46"/>
        <v>22.408999999999999</v>
      </c>
      <c r="X42" s="10">
        <f t="shared" si="46"/>
        <v>22.408999999999999</v>
      </c>
      <c r="Y42" s="11" t="s">
        <v>89</v>
      </c>
      <c r="Z42" s="11" t="s">
        <v>89</v>
      </c>
      <c r="AA42" s="10">
        <f t="shared" ref="AA42:AK42" si="47">AA43</f>
        <v>0</v>
      </c>
      <c r="AB42" s="11" t="s">
        <v>89</v>
      </c>
      <c r="AC42" s="10">
        <f t="shared" si="47"/>
        <v>0</v>
      </c>
      <c r="AD42" s="11" t="s">
        <v>89</v>
      </c>
      <c r="AE42" s="10">
        <f t="shared" si="47"/>
        <v>0</v>
      </c>
      <c r="AF42" s="11" t="s">
        <v>89</v>
      </c>
      <c r="AG42" s="10">
        <f t="shared" si="47"/>
        <v>0</v>
      </c>
      <c r="AH42" s="11" t="s">
        <v>89</v>
      </c>
      <c r="AI42" s="10">
        <f t="shared" si="47"/>
        <v>7.3959999999999999</v>
      </c>
      <c r="AJ42" s="11" t="s">
        <v>89</v>
      </c>
      <c r="AK42" s="10">
        <f t="shared" si="47"/>
        <v>15.013</v>
      </c>
      <c r="AL42" s="11" t="s">
        <v>89</v>
      </c>
      <c r="AM42" s="10">
        <f t="shared" si="6"/>
        <v>22.408999999999999</v>
      </c>
      <c r="AN42" s="11" t="s">
        <v>89</v>
      </c>
      <c r="AO42" s="11" t="s">
        <v>89</v>
      </c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</row>
    <row r="43" spans="1:74" ht="82.5" customHeight="1" x14ac:dyDescent="0.25">
      <c r="A43" s="7" t="s">
        <v>61</v>
      </c>
      <c r="B43" s="15" t="s">
        <v>121</v>
      </c>
      <c r="C43" s="9" t="s">
        <v>122</v>
      </c>
      <c r="D43" s="5" t="s">
        <v>118</v>
      </c>
      <c r="E43" s="5">
        <v>2029</v>
      </c>
      <c r="F43" s="5">
        <v>2030</v>
      </c>
      <c r="G43" s="5" t="s">
        <v>89</v>
      </c>
      <c r="H43" s="5" t="s">
        <v>89</v>
      </c>
      <c r="I43" s="5" t="s">
        <v>89</v>
      </c>
      <c r="J43" s="10">
        <v>0</v>
      </c>
      <c r="K43" s="10">
        <f>M43+N43</f>
        <v>22.408999999999999</v>
      </c>
      <c r="L43" s="10">
        <v>0</v>
      </c>
      <c r="M43" s="10">
        <f>22.409*0.3</f>
        <v>6.7226999999999997</v>
      </c>
      <c r="N43" s="10">
        <f>22.409-M43</f>
        <v>15.686299999999999</v>
      </c>
      <c r="O43" s="10">
        <v>0</v>
      </c>
      <c r="P43" s="11" t="str">
        <f t="shared" si="1"/>
        <v>нд</v>
      </c>
      <c r="Q43" s="11" t="str">
        <f t="shared" si="1"/>
        <v>нд</v>
      </c>
      <c r="R43" s="11" t="str">
        <f t="shared" si="1"/>
        <v>нд</v>
      </c>
      <c r="S43" s="11" t="str">
        <f t="shared" si="1"/>
        <v>нд</v>
      </c>
      <c r="T43" s="11" t="str">
        <f t="shared" si="1"/>
        <v>нд</v>
      </c>
      <c r="U43" s="10">
        <f t="shared" si="2"/>
        <v>22.408999999999999</v>
      </c>
      <c r="V43" s="10">
        <f t="shared" ref="V43:X43" si="48">U43</f>
        <v>22.408999999999999</v>
      </c>
      <c r="W43" s="10">
        <f t="shared" si="48"/>
        <v>22.408999999999999</v>
      </c>
      <c r="X43" s="10">
        <f t="shared" si="48"/>
        <v>22.408999999999999</v>
      </c>
      <c r="Y43" s="11" t="s">
        <v>89</v>
      </c>
      <c r="Z43" s="11" t="s">
        <v>89</v>
      </c>
      <c r="AA43" s="10">
        <v>0</v>
      </c>
      <c r="AB43" s="11" t="s">
        <v>89</v>
      </c>
      <c r="AC43" s="10">
        <v>0</v>
      </c>
      <c r="AD43" s="11" t="s">
        <v>89</v>
      </c>
      <c r="AE43" s="10">
        <v>0</v>
      </c>
      <c r="AF43" s="11" t="s">
        <v>89</v>
      </c>
      <c r="AG43" s="10">
        <v>0</v>
      </c>
      <c r="AH43" s="11" t="s">
        <v>89</v>
      </c>
      <c r="AI43" s="10">
        <v>7.3959999999999999</v>
      </c>
      <c r="AJ43" s="11" t="s">
        <v>89</v>
      </c>
      <c r="AK43" s="10">
        <v>15.013</v>
      </c>
      <c r="AL43" s="11" t="s">
        <v>89</v>
      </c>
      <c r="AM43" s="10">
        <f>AI43+AG43+AE43+AC43+AA43+AK43</f>
        <v>22.408999999999999</v>
      </c>
      <c r="AN43" s="11" t="s">
        <v>89</v>
      </c>
      <c r="AO43" s="11" t="s">
        <v>89</v>
      </c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</row>
    <row r="44" spans="1:74" ht="31.5" x14ac:dyDescent="0.25">
      <c r="A44" s="7" t="s">
        <v>63</v>
      </c>
      <c r="B44" s="8" t="s">
        <v>64</v>
      </c>
      <c r="C44" s="9" t="s">
        <v>22</v>
      </c>
      <c r="D44" s="5" t="s">
        <v>89</v>
      </c>
      <c r="E44" s="5" t="s">
        <v>89</v>
      </c>
      <c r="F44" s="5" t="s">
        <v>89</v>
      </c>
      <c r="G44" s="5" t="s">
        <v>89</v>
      </c>
      <c r="H44" s="5" t="s">
        <v>89</v>
      </c>
      <c r="I44" s="5" t="s">
        <v>89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1" t="str">
        <f t="shared" si="1"/>
        <v>нд</v>
      </c>
      <c r="Q44" s="11" t="str">
        <f t="shared" si="1"/>
        <v>нд</v>
      </c>
      <c r="R44" s="11" t="str">
        <f t="shared" si="1"/>
        <v>нд</v>
      </c>
      <c r="S44" s="11" t="str">
        <f t="shared" si="1"/>
        <v>нд</v>
      </c>
      <c r="T44" s="11" t="str">
        <f t="shared" si="1"/>
        <v>нд</v>
      </c>
      <c r="U44" s="10">
        <f t="shared" si="2"/>
        <v>0</v>
      </c>
      <c r="V44" s="10">
        <f t="shared" ref="V44:X44" si="49">U44</f>
        <v>0</v>
      </c>
      <c r="W44" s="10">
        <f t="shared" si="49"/>
        <v>0</v>
      </c>
      <c r="X44" s="10">
        <f t="shared" si="49"/>
        <v>0</v>
      </c>
      <c r="Y44" s="11" t="s">
        <v>89</v>
      </c>
      <c r="Z44" s="11" t="s">
        <v>89</v>
      </c>
      <c r="AA44" s="10">
        <v>0</v>
      </c>
      <c r="AB44" s="11" t="s">
        <v>89</v>
      </c>
      <c r="AC44" s="10">
        <v>0</v>
      </c>
      <c r="AD44" s="11" t="s">
        <v>89</v>
      </c>
      <c r="AE44" s="10">
        <v>0</v>
      </c>
      <c r="AF44" s="11" t="s">
        <v>89</v>
      </c>
      <c r="AG44" s="10">
        <v>0</v>
      </c>
      <c r="AH44" s="11" t="s">
        <v>89</v>
      </c>
      <c r="AI44" s="10">
        <v>0</v>
      </c>
      <c r="AJ44" s="11" t="s">
        <v>89</v>
      </c>
      <c r="AK44" s="10">
        <v>0</v>
      </c>
      <c r="AL44" s="11" t="s">
        <v>89</v>
      </c>
      <c r="AM44" s="10">
        <f t="shared" si="6"/>
        <v>0</v>
      </c>
      <c r="AN44" s="11" t="s">
        <v>89</v>
      </c>
      <c r="AO44" s="11" t="s">
        <v>89</v>
      </c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</row>
    <row r="45" spans="1:74" ht="31.5" x14ac:dyDescent="0.25">
      <c r="A45" s="7" t="s">
        <v>65</v>
      </c>
      <c r="B45" s="8" t="s">
        <v>66</v>
      </c>
      <c r="C45" s="9" t="s">
        <v>22</v>
      </c>
      <c r="D45" s="2" t="str">
        <f>D46</f>
        <v>нд</v>
      </c>
      <c r="E45" s="2" t="str">
        <f>E46</f>
        <v>нд</v>
      </c>
      <c r="F45" s="2" t="str">
        <f t="shared" ref="F45" si="50">F46</f>
        <v>нд</v>
      </c>
      <c r="G45" s="5" t="s">
        <v>89</v>
      </c>
      <c r="H45" s="5" t="s">
        <v>89</v>
      </c>
      <c r="I45" s="5" t="s">
        <v>89</v>
      </c>
      <c r="J45" s="10">
        <v>0</v>
      </c>
      <c r="K45" s="10">
        <f>K46</f>
        <v>43.091999999999999</v>
      </c>
      <c r="L45" s="10">
        <f t="shared" ref="L45:O45" si="51">L46</f>
        <v>0</v>
      </c>
      <c r="M45" s="10">
        <f t="shared" si="51"/>
        <v>12.9276</v>
      </c>
      <c r="N45" s="10">
        <f t="shared" si="51"/>
        <v>30.164400000000004</v>
      </c>
      <c r="O45" s="10">
        <f t="shared" si="51"/>
        <v>0</v>
      </c>
      <c r="P45" s="11" t="str">
        <f t="shared" si="1"/>
        <v>нд</v>
      </c>
      <c r="Q45" s="11" t="str">
        <f t="shared" si="1"/>
        <v>нд</v>
      </c>
      <c r="R45" s="11" t="str">
        <f t="shared" si="1"/>
        <v>нд</v>
      </c>
      <c r="S45" s="11" t="str">
        <f t="shared" si="1"/>
        <v>нд</v>
      </c>
      <c r="T45" s="11" t="str">
        <f t="shared" si="1"/>
        <v>нд</v>
      </c>
      <c r="U45" s="10">
        <f t="shared" si="2"/>
        <v>43.091999999999999</v>
      </c>
      <c r="V45" s="10">
        <f t="shared" ref="V45:X45" si="52">U45</f>
        <v>43.091999999999999</v>
      </c>
      <c r="W45" s="10">
        <f t="shared" si="52"/>
        <v>43.091999999999999</v>
      </c>
      <c r="X45" s="10">
        <f t="shared" si="52"/>
        <v>43.091999999999999</v>
      </c>
      <c r="Y45" s="11" t="s">
        <v>89</v>
      </c>
      <c r="Z45" s="11" t="s">
        <v>89</v>
      </c>
      <c r="AA45" s="10">
        <f t="shared" ref="AA45" si="53">AA46</f>
        <v>0</v>
      </c>
      <c r="AB45" s="11" t="s">
        <v>89</v>
      </c>
      <c r="AC45" s="10">
        <f>AC46</f>
        <v>10.305</v>
      </c>
      <c r="AD45" s="11" t="s">
        <v>89</v>
      </c>
      <c r="AE45" s="10">
        <f>AE46</f>
        <v>13.022</v>
      </c>
      <c r="AF45" s="11" t="s">
        <v>89</v>
      </c>
      <c r="AG45" s="10">
        <f>AG46</f>
        <v>12.042</v>
      </c>
      <c r="AH45" s="11" t="s">
        <v>89</v>
      </c>
      <c r="AI45" s="10">
        <f>AI46</f>
        <v>7.7230000000000008</v>
      </c>
      <c r="AJ45" s="11" t="s">
        <v>89</v>
      </c>
      <c r="AK45" s="10">
        <f>AK46</f>
        <v>0</v>
      </c>
      <c r="AL45" s="11" t="s">
        <v>89</v>
      </c>
      <c r="AM45" s="10">
        <f t="shared" si="6"/>
        <v>43.091999999999999</v>
      </c>
      <c r="AN45" s="11" t="s">
        <v>89</v>
      </c>
      <c r="AO45" s="11" t="s">
        <v>89</v>
      </c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</row>
    <row r="46" spans="1:74" x14ac:dyDescent="0.25">
      <c r="A46" s="7" t="s">
        <v>67</v>
      </c>
      <c r="B46" s="8" t="s">
        <v>68</v>
      </c>
      <c r="C46" s="9" t="s">
        <v>22</v>
      </c>
      <c r="D46" s="5" t="s">
        <v>89</v>
      </c>
      <c r="E46" s="5" t="s">
        <v>89</v>
      </c>
      <c r="F46" s="5" t="s">
        <v>89</v>
      </c>
      <c r="G46" s="5" t="s">
        <v>89</v>
      </c>
      <c r="H46" s="5" t="s">
        <v>89</v>
      </c>
      <c r="I46" s="5" t="s">
        <v>89</v>
      </c>
      <c r="J46" s="10">
        <v>0</v>
      </c>
      <c r="K46" s="10">
        <f>K47+K48+K49+K50+K51+K53+K52</f>
        <v>43.091999999999999</v>
      </c>
      <c r="L46" s="10">
        <f t="shared" ref="L46:O46" si="54">L47+L48+L49+L50+L51+L53+L52</f>
        <v>0</v>
      </c>
      <c r="M46" s="10">
        <f t="shared" si="54"/>
        <v>12.9276</v>
      </c>
      <c r="N46" s="10">
        <f t="shared" si="54"/>
        <v>30.164400000000004</v>
      </c>
      <c r="O46" s="10">
        <f t="shared" si="54"/>
        <v>0</v>
      </c>
      <c r="P46" s="11" t="str">
        <f t="shared" si="1"/>
        <v>нд</v>
      </c>
      <c r="Q46" s="11" t="str">
        <f t="shared" si="1"/>
        <v>нд</v>
      </c>
      <c r="R46" s="11" t="str">
        <f t="shared" si="1"/>
        <v>нд</v>
      </c>
      <c r="S46" s="11" t="str">
        <f t="shared" si="1"/>
        <v>нд</v>
      </c>
      <c r="T46" s="11" t="str">
        <f t="shared" si="1"/>
        <v>нд</v>
      </c>
      <c r="U46" s="10">
        <f t="shared" si="2"/>
        <v>43.091999999999999</v>
      </c>
      <c r="V46" s="10">
        <f t="shared" ref="V46:X46" si="55">U46</f>
        <v>43.091999999999999</v>
      </c>
      <c r="W46" s="10">
        <f t="shared" si="55"/>
        <v>43.091999999999999</v>
      </c>
      <c r="X46" s="10">
        <f t="shared" si="55"/>
        <v>43.091999999999999</v>
      </c>
      <c r="Y46" s="11" t="s">
        <v>89</v>
      </c>
      <c r="Z46" s="11" t="s">
        <v>89</v>
      </c>
      <c r="AA46" s="10">
        <f t="shared" ref="AA46" si="56">AA47+AA48+AA49+AA50+AA51+AA53+AA52</f>
        <v>0</v>
      </c>
      <c r="AB46" s="11" t="s">
        <v>89</v>
      </c>
      <c r="AC46" s="10">
        <f>AC47+AC48+AC49+AC50+AC51+AC53+AC52</f>
        <v>10.305</v>
      </c>
      <c r="AD46" s="11" t="s">
        <v>89</v>
      </c>
      <c r="AE46" s="10">
        <f>AE47+AE48+AE49+AE50+AE51+AE53+AE52</f>
        <v>13.022</v>
      </c>
      <c r="AF46" s="11" t="s">
        <v>89</v>
      </c>
      <c r="AG46" s="10">
        <f>AG47+AG48+AG49+AG50+AG51+AG53+AG52</f>
        <v>12.042</v>
      </c>
      <c r="AH46" s="11" t="s">
        <v>89</v>
      </c>
      <c r="AI46" s="10">
        <f>AI47+AI48+AI49+AI50+AI51+AI53+AI52</f>
        <v>7.7230000000000008</v>
      </c>
      <c r="AJ46" s="11" t="s">
        <v>89</v>
      </c>
      <c r="AK46" s="10">
        <f>AK47+AK48+AK49+AK50+AK51+AK53+AK52</f>
        <v>0</v>
      </c>
      <c r="AL46" s="11" t="s">
        <v>89</v>
      </c>
      <c r="AM46" s="10">
        <f>AI46+AG46+AE46+AC46+AA46+AK46</f>
        <v>43.091999999999999</v>
      </c>
      <c r="AN46" s="11" t="s">
        <v>89</v>
      </c>
      <c r="AO46" s="11" t="s">
        <v>89</v>
      </c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</row>
    <row r="47" spans="1:74" ht="47.25" x14ac:dyDescent="0.25">
      <c r="A47" s="7" t="s">
        <v>67</v>
      </c>
      <c r="B47" s="15" t="s">
        <v>123</v>
      </c>
      <c r="C47" s="9" t="s">
        <v>124</v>
      </c>
      <c r="D47" s="5" t="s">
        <v>118</v>
      </c>
      <c r="E47" s="5">
        <v>2023</v>
      </c>
      <c r="F47" s="5">
        <v>2023</v>
      </c>
      <c r="G47" s="5" t="s">
        <v>89</v>
      </c>
      <c r="H47" s="5" t="s">
        <v>89</v>
      </c>
      <c r="I47" s="5" t="s">
        <v>89</v>
      </c>
      <c r="J47" s="10">
        <v>0</v>
      </c>
      <c r="K47" s="10">
        <f>M47+N47</f>
        <v>12.369</v>
      </c>
      <c r="L47" s="10">
        <v>0</v>
      </c>
      <c r="M47" s="10">
        <f>12.369*0.3</f>
        <v>3.7106999999999997</v>
      </c>
      <c r="N47" s="10">
        <f>12.369-M47</f>
        <v>8.6583000000000006</v>
      </c>
      <c r="O47" s="10">
        <v>0</v>
      </c>
      <c r="P47" s="11" t="str">
        <f t="shared" si="1"/>
        <v>нд</v>
      </c>
      <c r="Q47" s="11" t="str">
        <f t="shared" si="1"/>
        <v>нд</v>
      </c>
      <c r="R47" s="11" t="str">
        <f t="shared" si="1"/>
        <v>нд</v>
      </c>
      <c r="S47" s="11" t="str">
        <f t="shared" si="1"/>
        <v>нд</v>
      </c>
      <c r="T47" s="11" t="str">
        <f t="shared" si="1"/>
        <v>нд</v>
      </c>
      <c r="U47" s="10">
        <f t="shared" si="2"/>
        <v>12.369</v>
      </c>
      <c r="V47" s="10">
        <f t="shared" ref="V47:X47" si="57">U47</f>
        <v>12.369</v>
      </c>
      <c r="W47" s="10">
        <f t="shared" si="57"/>
        <v>12.369</v>
      </c>
      <c r="X47" s="10">
        <f t="shared" si="57"/>
        <v>12.369</v>
      </c>
      <c r="Y47" s="11" t="s">
        <v>89</v>
      </c>
      <c r="Z47" s="11" t="s">
        <v>89</v>
      </c>
      <c r="AA47" s="10">
        <v>0</v>
      </c>
      <c r="AB47" s="11" t="s">
        <v>89</v>
      </c>
      <c r="AC47" s="10">
        <v>10.305</v>
      </c>
      <c r="AD47" s="11" t="s">
        <v>89</v>
      </c>
      <c r="AE47" s="10">
        <v>2.0640000000000001</v>
      </c>
      <c r="AF47" s="11" t="s">
        <v>89</v>
      </c>
      <c r="AG47" s="10">
        <v>0</v>
      </c>
      <c r="AH47" s="11" t="s">
        <v>89</v>
      </c>
      <c r="AI47" s="10">
        <v>0</v>
      </c>
      <c r="AJ47" s="11" t="s">
        <v>89</v>
      </c>
      <c r="AK47" s="10">
        <v>0</v>
      </c>
      <c r="AL47" s="11" t="s">
        <v>89</v>
      </c>
      <c r="AM47" s="10">
        <f t="shared" si="6"/>
        <v>12.369</v>
      </c>
      <c r="AN47" s="11" t="s">
        <v>89</v>
      </c>
      <c r="AO47" s="11" t="s">
        <v>89</v>
      </c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</row>
    <row r="48" spans="1:74" ht="31.5" x14ac:dyDescent="0.25">
      <c r="A48" s="7" t="s">
        <v>67</v>
      </c>
      <c r="B48" s="15" t="s">
        <v>125</v>
      </c>
      <c r="C48" s="9" t="s">
        <v>126</v>
      </c>
      <c r="D48" s="5" t="s">
        <v>118</v>
      </c>
      <c r="E48" s="5">
        <v>2023</v>
      </c>
      <c r="F48" s="5">
        <v>2023</v>
      </c>
      <c r="G48" s="5" t="s">
        <v>89</v>
      </c>
      <c r="H48" s="5" t="s">
        <v>89</v>
      </c>
      <c r="I48" s="5" t="s">
        <v>89</v>
      </c>
      <c r="J48" s="10">
        <v>0</v>
      </c>
      <c r="K48" s="10">
        <f>M48+N48</f>
        <v>3.4990000000000001</v>
      </c>
      <c r="L48" s="10">
        <v>0</v>
      </c>
      <c r="M48" s="10">
        <f>3.499*0.3</f>
        <v>1.0497000000000001</v>
      </c>
      <c r="N48" s="10">
        <f>3.499-M48</f>
        <v>2.4493</v>
      </c>
      <c r="O48" s="10">
        <v>0</v>
      </c>
      <c r="P48" s="11" t="str">
        <f t="shared" si="1"/>
        <v>нд</v>
      </c>
      <c r="Q48" s="11" t="str">
        <f t="shared" si="1"/>
        <v>нд</v>
      </c>
      <c r="R48" s="11" t="str">
        <f t="shared" si="1"/>
        <v>нд</v>
      </c>
      <c r="S48" s="11" t="str">
        <f t="shared" si="1"/>
        <v>нд</v>
      </c>
      <c r="T48" s="11" t="str">
        <f t="shared" si="1"/>
        <v>нд</v>
      </c>
      <c r="U48" s="10">
        <f t="shared" si="2"/>
        <v>3.4990000000000001</v>
      </c>
      <c r="V48" s="10">
        <f t="shared" ref="V48:X48" si="58">U48</f>
        <v>3.4990000000000001</v>
      </c>
      <c r="W48" s="10">
        <f t="shared" si="58"/>
        <v>3.4990000000000001</v>
      </c>
      <c r="X48" s="10">
        <f t="shared" si="58"/>
        <v>3.4990000000000001</v>
      </c>
      <c r="Y48" s="11" t="s">
        <v>89</v>
      </c>
      <c r="Z48" s="11" t="s">
        <v>89</v>
      </c>
      <c r="AA48" s="10">
        <v>0</v>
      </c>
      <c r="AB48" s="11" t="s">
        <v>89</v>
      </c>
      <c r="AC48" s="10">
        <v>0</v>
      </c>
      <c r="AD48" s="11" t="s">
        <v>89</v>
      </c>
      <c r="AE48" s="10">
        <v>3.4990000000000001</v>
      </c>
      <c r="AF48" s="11" t="s">
        <v>89</v>
      </c>
      <c r="AG48" s="10">
        <v>0</v>
      </c>
      <c r="AH48" s="11" t="s">
        <v>89</v>
      </c>
      <c r="AI48" s="10">
        <v>0</v>
      </c>
      <c r="AJ48" s="11" t="s">
        <v>89</v>
      </c>
      <c r="AK48" s="10">
        <v>0</v>
      </c>
      <c r="AL48" s="11" t="s">
        <v>89</v>
      </c>
      <c r="AM48" s="10">
        <f t="shared" si="6"/>
        <v>3.4990000000000001</v>
      </c>
      <c r="AN48" s="11" t="s">
        <v>89</v>
      </c>
      <c r="AO48" s="11" t="s">
        <v>89</v>
      </c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</row>
    <row r="49" spans="1:74" ht="47.25" x14ac:dyDescent="0.25">
      <c r="A49" s="7" t="s">
        <v>67</v>
      </c>
      <c r="B49" s="15" t="s">
        <v>161</v>
      </c>
      <c r="C49" s="9" t="s">
        <v>127</v>
      </c>
      <c r="D49" s="5" t="s">
        <v>118</v>
      </c>
      <c r="E49" s="5">
        <v>2023</v>
      </c>
      <c r="F49" s="5">
        <v>2023</v>
      </c>
      <c r="G49" s="5" t="s">
        <v>89</v>
      </c>
      <c r="H49" s="5" t="s">
        <v>89</v>
      </c>
      <c r="I49" s="5" t="s">
        <v>89</v>
      </c>
      <c r="J49" s="10">
        <v>0</v>
      </c>
      <c r="K49" s="10">
        <f t="shared" ref="K49:K53" si="59">M49+N49</f>
        <v>8.6039999999999992</v>
      </c>
      <c r="L49" s="10">
        <v>0</v>
      </c>
      <c r="M49" s="10">
        <f>8.604*0.3</f>
        <v>2.5811999999999995</v>
      </c>
      <c r="N49" s="10">
        <f>8.604-M49</f>
        <v>6.0228000000000002</v>
      </c>
      <c r="O49" s="10">
        <v>0</v>
      </c>
      <c r="P49" s="11" t="str">
        <f t="shared" si="1"/>
        <v>нд</v>
      </c>
      <c r="Q49" s="11" t="str">
        <f t="shared" si="1"/>
        <v>нд</v>
      </c>
      <c r="R49" s="11" t="str">
        <f t="shared" si="1"/>
        <v>нд</v>
      </c>
      <c r="S49" s="11" t="str">
        <f t="shared" si="1"/>
        <v>нд</v>
      </c>
      <c r="T49" s="11" t="str">
        <f t="shared" si="1"/>
        <v>нд</v>
      </c>
      <c r="U49" s="10">
        <f t="shared" si="2"/>
        <v>8.6039999999999992</v>
      </c>
      <c r="V49" s="10">
        <f t="shared" ref="V49:X49" si="60">U49</f>
        <v>8.6039999999999992</v>
      </c>
      <c r="W49" s="10">
        <f t="shared" si="60"/>
        <v>8.6039999999999992</v>
      </c>
      <c r="X49" s="10">
        <f t="shared" si="60"/>
        <v>8.6039999999999992</v>
      </c>
      <c r="Y49" s="11" t="s">
        <v>89</v>
      </c>
      <c r="Z49" s="11" t="s">
        <v>89</v>
      </c>
      <c r="AA49" s="10">
        <v>0</v>
      </c>
      <c r="AB49" s="11" t="s">
        <v>89</v>
      </c>
      <c r="AC49" s="10">
        <v>0</v>
      </c>
      <c r="AD49" s="11" t="s">
        <v>89</v>
      </c>
      <c r="AE49" s="10">
        <v>7.4589999999999996</v>
      </c>
      <c r="AF49" s="11" t="s">
        <v>89</v>
      </c>
      <c r="AG49" s="10">
        <v>1.145</v>
      </c>
      <c r="AH49" s="11" t="s">
        <v>89</v>
      </c>
      <c r="AI49" s="10">
        <v>0</v>
      </c>
      <c r="AJ49" s="11" t="s">
        <v>89</v>
      </c>
      <c r="AK49" s="10">
        <v>0</v>
      </c>
      <c r="AL49" s="11" t="s">
        <v>89</v>
      </c>
      <c r="AM49" s="10">
        <f t="shared" si="6"/>
        <v>8.6039999999999992</v>
      </c>
      <c r="AN49" s="11" t="s">
        <v>89</v>
      </c>
      <c r="AO49" s="11" t="s">
        <v>89</v>
      </c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</row>
    <row r="50" spans="1:74" ht="31.5" x14ac:dyDescent="0.25">
      <c r="A50" s="7" t="s">
        <v>67</v>
      </c>
      <c r="B50" s="15" t="s">
        <v>162</v>
      </c>
      <c r="C50" s="9" t="s">
        <v>128</v>
      </c>
      <c r="D50" s="5" t="s">
        <v>118</v>
      </c>
      <c r="E50" s="5">
        <v>2023</v>
      </c>
      <c r="F50" s="5">
        <v>2023</v>
      </c>
      <c r="G50" s="5" t="s">
        <v>89</v>
      </c>
      <c r="H50" s="5" t="s">
        <v>89</v>
      </c>
      <c r="I50" s="5" t="s">
        <v>89</v>
      </c>
      <c r="J50" s="10">
        <v>0</v>
      </c>
      <c r="K50" s="10">
        <f t="shared" si="59"/>
        <v>4.8049999999999997</v>
      </c>
      <c r="L50" s="10">
        <v>0</v>
      </c>
      <c r="M50" s="10">
        <f>4.805*0.3</f>
        <v>1.4414999999999998</v>
      </c>
      <c r="N50" s="10">
        <f>4.805-M50</f>
        <v>3.3635000000000002</v>
      </c>
      <c r="O50" s="10">
        <v>0</v>
      </c>
      <c r="P50" s="11" t="str">
        <f t="shared" si="1"/>
        <v>нд</v>
      </c>
      <c r="Q50" s="11" t="str">
        <f t="shared" si="1"/>
        <v>нд</v>
      </c>
      <c r="R50" s="11" t="str">
        <f t="shared" si="1"/>
        <v>нд</v>
      </c>
      <c r="S50" s="11" t="str">
        <f t="shared" si="1"/>
        <v>нд</v>
      </c>
      <c r="T50" s="11" t="str">
        <f t="shared" si="1"/>
        <v>нд</v>
      </c>
      <c r="U50" s="10">
        <f t="shared" si="2"/>
        <v>4.8049999999999997</v>
      </c>
      <c r="V50" s="10">
        <f t="shared" ref="V50:X50" si="61">U50</f>
        <v>4.8049999999999997</v>
      </c>
      <c r="W50" s="10">
        <f t="shared" si="61"/>
        <v>4.8049999999999997</v>
      </c>
      <c r="X50" s="10">
        <f t="shared" si="61"/>
        <v>4.8049999999999997</v>
      </c>
      <c r="Y50" s="11" t="s">
        <v>89</v>
      </c>
      <c r="Z50" s="11" t="s">
        <v>89</v>
      </c>
      <c r="AA50" s="10">
        <v>0</v>
      </c>
      <c r="AB50" s="11" t="s">
        <v>89</v>
      </c>
      <c r="AC50" s="10">
        <v>0</v>
      </c>
      <c r="AD50" s="11" t="s">
        <v>89</v>
      </c>
      <c r="AE50" s="10">
        <v>0</v>
      </c>
      <c r="AF50" s="11" t="s">
        <v>89</v>
      </c>
      <c r="AG50" s="10">
        <v>4.8049999999999997</v>
      </c>
      <c r="AH50" s="11" t="s">
        <v>89</v>
      </c>
      <c r="AI50" s="10">
        <v>0</v>
      </c>
      <c r="AJ50" s="11" t="s">
        <v>89</v>
      </c>
      <c r="AK50" s="10">
        <v>0</v>
      </c>
      <c r="AL50" s="11" t="s">
        <v>89</v>
      </c>
      <c r="AM50" s="10">
        <f t="shared" si="6"/>
        <v>4.8049999999999997</v>
      </c>
      <c r="AN50" s="11" t="s">
        <v>89</v>
      </c>
      <c r="AO50" s="11" t="s">
        <v>89</v>
      </c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</row>
    <row r="51" spans="1:74" ht="31.5" x14ac:dyDescent="0.25">
      <c r="A51" s="7" t="s">
        <v>67</v>
      </c>
      <c r="B51" s="15" t="s">
        <v>163</v>
      </c>
      <c r="C51" s="9" t="s">
        <v>129</v>
      </c>
      <c r="D51" s="5" t="s">
        <v>118</v>
      </c>
      <c r="E51" s="5">
        <v>2023</v>
      </c>
      <c r="F51" s="5">
        <v>2023</v>
      </c>
      <c r="G51" s="5" t="s">
        <v>89</v>
      </c>
      <c r="H51" s="5" t="s">
        <v>89</v>
      </c>
      <c r="I51" s="5" t="s">
        <v>89</v>
      </c>
      <c r="J51" s="10">
        <v>0</v>
      </c>
      <c r="K51" s="10">
        <f t="shared" si="59"/>
        <v>2.4990000000000001</v>
      </c>
      <c r="L51" s="10">
        <v>0</v>
      </c>
      <c r="M51" s="10">
        <f>2.499*0.3</f>
        <v>0.74970000000000003</v>
      </c>
      <c r="N51" s="10">
        <f>2.499-M51</f>
        <v>1.7493000000000001</v>
      </c>
      <c r="O51" s="10">
        <v>0</v>
      </c>
      <c r="P51" s="11" t="str">
        <f t="shared" si="1"/>
        <v>нд</v>
      </c>
      <c r="Q51" s="11" t="str">
        <f t="shared" si="1"/>
        <v>нд</v>
      </c>
      <c r="R51" s="11" t="str">
        <f t="shared" si="1"/>
        <v>нд</v>
      </c>
      <c r="S51" s="11" t="str">
        <f t="shared" si="1"/>
        <v>нд</v>
      </c>
      <c r="T51" s="11" t="str">
        <f t="shared" si="1"/>
        <v>нд</v>
      </c>
      <c r="U51" s="10">
        <f t="shared" si="2"/>
        <v>2.4990000000000001</v>
      </c>
      <c r="V51" s="10">
        <f t="shared" ref="V51:X51" si="62">U51</f>
        <v>2.4990000000000001</v>
      </c>
      <c r="W51" s="10">
        <f t="shared" si="62"/>
        <v>2.4990000000000001</v>
      </c>
      <c r="X51" s="10">
        <f t="shared" si="62"/>
        <v>2.4990000000000001</v>
      </c>
      <c r="Y51" s="11" t="s">
        <v>89</v>
      </c>
      <c r="Z51" s="11" t="s">
        <v>89</v>
      </c>
      <c r="AA51" s="10">
        <v>0</v>
      </c>
      <c r="AB51" s="11" t="s">
        <v>89</v>
      </c>
      <c r="AC51" s="10">
        <v>0</v>
      </c>
      <c r="AD51" s="11" t="s">
        <v>89</v>
      </c>
      <c r="AE51" s="10">
        <v>0</v>
      </c>
      <c r="AF51" s="11" t="s">
        <v>89</v>
      </c>
      <c r="AG51" s="10">
        <v>2.4990000000000001</v>
      </c>
      <c r="AH51" s="11" t="s">
        <v>89</v>
      </c>
      <c r="AI51" s="10">
        <v>0</v>
      </c>
      <c r="AJ51" s="11" t="s">
        <v>89</v>
      </c>
      <c r="AK51" s="10">
        <v>0</v>
      </c>
      <c r="AL51" s="11" t="s">
        <v>89</v>
      </c>
      <c r="AM51" s="10">
        <f t="shared" si="6"/>
        <v>2.4990000000000001</v>
      </c>
      <c r="AN51" s="11" t="s">
        <v>89</v>
      </c>
      <c r="AO51" s="11" t="s">
        <v>89</v>
      </c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</row>
    <row r="52" spans="1:74" ht="45.6" customHeight="1" x14ac:dyDescent="0.25">
      <c r="A52" s="7" t="s">
        <v>67</v>
      </c>
      <c r="B52" s="15" t="s">
        <v>164</v>
      </c>
      <c r="C52" s="9" t="s">
        <v>130</v>
      </c>
      <c r="D52" s="5" t="s">
        <v>118</v>
      </c>
      <c r="E52" s="2">
        <v>2024</v>
      </c>
      <c r="F52" s="5">
        <v>2024</v>
      </c>
      <c r="G52" s="5" t="s">
        <v>89</v>
      </c>
      <c r="H52" s="5" t="s">
        <v>89</v>
      </c>
      <c r="I52" s="5" t="s">
        <v>89</v>
      </c>
      <c r="J52" s="10">
        <v>0</v>
      </c>
      <c r="K52" s="10">
        <f t="shared" ref="K52" si="63">M52+N52</f>
        <v>7.9420000000000002</v>
      </c>
      <c r="L52" s="10">
        <v>0</v>
      </c>
      <c r="M52" s="10">
        <f>7.942*0.3</f>
        <v>2.3826000000000001</v>
      </c>
      <c r="N52" s="10">
        <f>7.942-M52</f>
        <v>5.5594000000000001</v>
      </c>
      <c r="O52" s="10">
        <v>0</v>
      </c>
      <c r="P52" s="11" t="str">
        <f t="shared" si="1"/>
        <v>нд</v>
      </c>
      <c r="Q52" s="11" t="str">
        <f t="shared" si="1"/>
        <v>нд</v>
      </c>
      <c r="R52" s="11" t="str">
        <f t="shared" si="1"/>
        <v>нд</v>
      </c>
      <c r="S52" s="11" t="str">
        <f t="shared" si="1"/>
        <v>нд</v>
      </c>
      <c r="T52" s="11" t="str">
        <f t="shared" si="1"/>
        <v>нд</v>
      </c>
      <c r="U52" s="10">
        <f t="shared" si="2"/>
        <v>7.9420000000000002</v>
      </c>
      <c r="V52" s="10">
        <f t="shared" ref="V52:X52" si="64">U52</f>
        <v>7.9420000000000002</v>
      </c>
      <c r="W52" s="10">
        <f t="shared" si="64"/>
        <v>7.9420000000000002</v>
      </c>
      <c r="X52" s="10">
        <f t="shared" si="64"/>
        <v>7.9420000000000002</v>
      </c>
      <c r="Y52" s="11" t="s">
        <v>89</v>
      </c>
      <c r="Z52" s="11" t="s">
        <v>89</v>
      </c>
      <c r="AA52" s="10">
        <v>0</v>
      </c>
      <c r="AB52" s="11" t="s">
        <v>89</v>
      </c>
      <c r="AC52" s="10">
        <v>0</v>
      </c>
      <c r="AD52" s="11" t="s">
        <v>89</v>
      </c>
      <c r="AE52" s="10">
        <v>0</v>
      </c>
      <c r="AF52" s="11" t="s">
        <v>89</v>
      </c>
      <c r="AG52" s="10">
        <v>3.593</v>
      </c>
      <c r="AH52" s="11" t="s">
        <v>89</v>
      </c>
      <c r="AI52" s="10">
        <v>4.3490000000000002</v>
      </c>
      <c r="AJ52" s="11" t="s">
        <v>89</v>
      </c>
      <c r="AK52" s="10">
        <v>0</v>
      </c>
      <c r="AL52" s="11" t="s">
        <v>89</v>
      </c>
      <c r="AM52" s="10">
        <f t="shared" si="6"/>
        <v>7.9420000000000002</v>
      </c>
      <c r="AN52" s="11" t="s">
        <v>89</v>
      </c>
      <c r="AO52" s="11" t="s">
        <v>89</v>
      </c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</row>
    <row r="53" spans="1:74" ht="45.6" customHeight="1" x14ac:dyDescent="0.25">
      <c r="A53" s="7" t="s">
        <v>67</v>
      </c>
      <c r="B53" s="15" t="s">
        <v>166</v>
      </c>
      <c r="C53" s="9" t="s">
        <v>131</v>
      </c>
      <c r="D53" s="5" t="s">
        <v>118</v>
      </c>
      <c r="E53" s="2">
        <v>2024</v>
      </c>
      <c r="F53" s="5">
        <v>2024</v>
      </c>
      <c r="G53" s="5" t="s">
        <v>89</v>
      </c>
      <c r="H53" s="5" t="s">
        <v>89</v>
      </c>
      <c r="I53" s="5" t="s">
        <v>89</v>
      </c>
      <c r="J53" s="10">
        <v>0</v>
      </c>
      <c r="K53" s="10">
        <f t="shared" si="59"/>
        <v>3.3740000000000001</v>
      </c>
      <c r="L53" s="10">
        <v>0</v>
      </c>
      <c r="M53" s="10">
        <f>3.374*0.3</f>
        <v>1.0122</v>
      </c>
      <c r="N53" s="10">
        <f>3.374-M53</f>
        <v>2.3618000000000001</v>
      </c>
      <c r="O53" s="10">
        <v>0</v>
      </c>
      <c r="P53" s="11" t="str">
        <f t="shared" si="1"/>
        <v>нд</v>
      </c>
      <c r="Q53" s="11" t="str">
        <f t="shared" si="1"/>
        <v>нд</v>
      </c>
      <c r="R53" s="11" t="str">
        <f t="shared" si="1"/>
        <v>нд</v>
      </c>
      <c r="S53" s="11" t="str">
        <f t="shared" si="1"/>
        <v>нд</v>
      </c>
      <c r="T53" s="11" t="str">
        <f t="shared" si="1"/>
        <v>нд</v>
      </c>
      <c r="U53" s="10">
        <f t="shared" si="2"/>
        <v>3.3740000000000001</v>
      </c>
      <c r="V53" s="10">
        <f t="shared" ref="V53:X53" si="65">U53</f>
        <v>3.3740000000000001</v>
      </c>
      <c r="W53" s="10">
        <f t="shared" si="65"/>
        <v>3.3740000000000001</v>
      </c>
      <c r="X53" s="10">
        <f t="shared" si="65"/>
        <v>3.3740000000000001</v>
      </c>
      <c r="Y53" s="11" t="s">
        <v>89</v>
      </c>
      <c r="Z53" s="11" t="s">
        <v>89</v>
      </c>
      <c r="AA53" s="10">
        <v>0</v>
      </c>
      <c r="AB53" s="11" t="s">
        <v>89</v>
      </c>
      <c r="AC53" s="10">
        <v>0</v>
      </c>
      <c r="AD53" s="11" t="s">
        <v>89</v>
      </c>
      <c r="AE53" s="10">
        <v>0</v>
      </c>
      <c r="AF53" s="11" t="s">
        <v>89</v>
      </c>
      <c r="AG53" s="10">
        <v>0</v>
      </c>
      <c r="AH53" s="11" t="s">
        <v>89</v>
      </c>
      <c r="AI53" s="10">
        <v>3.3740000000000001</v>
      </c>
      <c r="AJ53" s="11" t="s">
        <v>89</v>
      </c>
      <c r="AK53" s="10">
        <v>0</v>
      </c>
      <c r="AL53" s="11" t="s">
        <v>89</v>
      </c>
      <c r="AM53" s="10">
        <f t="shared" si="6"/>
        <v>3.3740000000000001</v>
      </c>
      <c r="AN53" s="11" t="s">
        <v>89</v>
      </c>
      <c r="AO53" s="11" t="s">
        <v>89</v>
      </c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</row>
    <row r="54" spans="1:74" ht="31.5" x14ac:dyDescent="0.25">
      <c r="A54" s="7" t="s">
        <v>100</v>
      </c>
      <c r="B54" s="8" t="s">
        <v>101</v>
      </c>
      <c r="C54" s="9" t="s">
        <v>22</v>
      </c>
      <c r="D54" s="5" t="s">
        <v>89</v>
      </c>
      <c r="E54" s="5" t="s">
        <v>89</v>
      </c>
      <c r="F54" s="5" t="s">
        <v>89</v>
      </c>
      <c r="G54" s="5" t="s">
        <v>89</v>
      </c>
      <c r="H54" s="5" t="s">
        <v>89</v>
      </c>
      <c r="I54" s="5" t="s">
        <v>89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1" t="str">
        <f t="shared" si="1"/>
        <v>нд</v>
      </c>
      <c r="Q54" s="11" t="str">
        <f t="shared" si="1"/>
        <v>нд</v>
      </c>
      <c r="R54" s="11" t="str">
        <f t="shared" si="1"/>
        <v>нд</v>
      </c>
      <c r="S54" s="11" t="str">
        <f t="shared" si="1"/>
        <v>нд</v>
      </c>
      <c r="T54" s="11" t="str">
        <f t="shared" si="1"/>
        <v>нд</v>
      </c>
      <c r="U54" s="10">
        <f t="shared" si="2"/>
        <v>0</v>
      </c>
      <c r="V54" s="10">
        <f t="shared" ref="V54:X54" si="66">U54</f>
        <v>0</v>
      </c>
      <c r="W54" s="10">
        <f t="shared" si="66"/>
        <v>0</v>
      </c>
      <c r="X54" s="10">
        <f t="shared" si="66"/>
        <v>0</v>
      </c>
      <c r="Y54" s="11" t="s">
        <v>89</v>
      </c>
      <c r="Z54" s="11" t="s">
        <v>89</v>
      </c>
      <c r="AA54" s="10">
        <v>0</v>
      </c>
      <c r="AB54" s="11" t="s">
        <v>89</v>
      </c>
      <c r="AC54" s="10">
        <v>0</v>
      </c>
      <c r="AD54" s="11" t="s">
        <v>89</v>
      </c>
      <c r="AE54" s="10">
        <v>0</v>
      </c>
      <c r="AF54" s="11" t="s">
        <v>89</v>
      </c>
      <c r="AG54" s="10">
        <v>0</v>
      </c>
      <c r="AH54" s="11" t="s">
        <v>89</v>
      </c>
      <c r="AI54" s="10">
        <v>0</v>
      </c>
      <c r="AJ54" s="11" t="s">
        <v>89</v>
      </c>
      <c r="AK54" s="10">
        <v>0</v>
      </c>
      <c r="AL54" s="11" t="s">
        <v>89</v>
      </c>
      <c r="AM54" s="10">
        <f t="shared" si="6"/>
        <v>0</v>
      </c>
      <c r="AN54" s="11" t="s">
        <v>89</v>
      </c>
      <c r="AO54" s="11" t="s">
        <v>89</v>
      </c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</row>
    <row r="55" spans="1:74" ht="31.5" x14ac:dyDescent="0.25">
      <c r="A55" s="7" t="s">
        <v>69</v>
      </c>
      <c r="B55" s="8" t="s">
        <v>70</v>
      </c>
      <c r="C55" s="9" t="s">
        <v>22</v>
      </c>
      <c r="D55" s="5" t="s">
        <v>89</v>
      </c>
      <c r="E55" s="5" t="s">
        <v>89</v>
      </c>
      <c r="F55" s="5" t="s">
        <v>89</v>
      </c>
      <c r="G55" s="5" t="s">
        <v>89</v>
      </c>
      <c r="H55" s="5" t="s">
        <v>89</v>
      </c>
      <c r="I55" s="5" t="s">
        <v>89</v>
      </c>
      <c r="J55" s="10">
        <v>0</v>
      </c>
      <c r="K55" s="10">
        <f>K56</f>
        <v>14.308999999999999</v>
      </c>
      <c r="L55" s="10">
        <f t="shared" ref="L55:O55" si="67">L56</f>
        <v>0</v>
      </c>
      <c r="M55" s="10">
        <f t="shared" si="67"/>
        <v>0</v>
      </c>
      <c r="N55" s="10">
        <f t="shared" si="67"/>
        <v>14.308999999999999</v>
      </c>
      <c r="O55" s="10">
        <f t="shared" si="67"/>
        <v>0</v>
      </c>
      <c r="P55" s="11" t="str">
        <f t="shared" si="1"/>
        <v>нд</v>
      </c>
      <c r="Q55" s="11" t="str">
        <f t="shared" si="1"/>
        <v>нд</v>
      </c>
      <c r="R55" s="11" t="str">
        <f t="shared" si="1"/>
        <v>нд</v>
      </c>
      <c r="S55" s="11" t="str">
        <f t="shared" si="1"/>
        <v>нд</v>
      </c>
      <c r="T55" s="11" t="str">
        <f t="shared" si="1"/>
        <v>нд</v>
      </c>
      <c r="U55" s="10">
        <f t="shared" si="2"/>
        <v>14.308999999999999</v>
      </c>
      <c r="V55" s="10">
        <f t="shared" ref="V55:X55" si="68">U55</f>
        <v>14.308999999999999</v>
      </c>
      <c r="W55" s="10">
        <f t="shared" si="68"/>
        <v>14.308999999999999</v>
      </c>
      <c r="X55" s="10">
        <f t="shared" si="68"/>
        <v>14.308999999999999</v>
      </c>
      <c r="Y55" s="11" t="s">
        <v>89</v>
      </c>
      <c r="Z55" s="11" t="s">
        <v>89</v>
      </c>
      <c r="AA55" s="10">
        <f>AA56</f>
        <v>0</v>
      </c>
      <c r="AB55" s="11" t="s">
        <v>89</v>
      </c>
      <c r="AC55" s="10">
        <f>AC56</f>
        <v>4.1950000000000003</v>
      </c>
      <c r="AD55" s="11" t="s">
        <v>89</v>
      </c>
      <c r="AE55" s="10">
        <f>AE56</f>
        <v>1.53</v>
      </c>
      <c r="AF55" s="11" t="s">
        <v>89</v>
      </c>
      <c r="AG55" s="10">
        <f>AG56</f>
        <v>2.613</v>
      </c>
      <c r="AH55" s="11" t="s">
        <v>89</v>
      </c>
      <c r="AI55" s="10">
        <f>AI56</f>
        <v>3.0179999999999998</v>
      </c>
      <c r="AJ55" s="11" t="s">
        <v>89</v>
      </c>
      <c r="AK55" s="10">
        <f>AK56</f>
        <v>2.9529999999999998</v>
      </c>
      <c r="AL55" s="11" t="s">
        <v>89</v>
      </c>
      <c r="AM55" s="10">
        <f t="shared" si="6"/>
        <v>14.309000000000001</v>
      </c>
      <c r="AN55" s="11" t="s">
        <v>89</v>
      </c>
      <c r="AO55" s="11" t="s">
        <v>89</v>
      </c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</row>
    <row r="56" spans="1:74" ht="31.5" x14ac:dyDescent="0.25">
      <c r="A56" s="7" t="s">
        <v>102</v>
      </c>
      <c r="B56" s="8" t="s">
        <v>103</v>
      </c>
      <c r="C56" s="9" t="s">
        <v>22</v>
      </c>
      <c r="D56" s="5" t="s">
        <v>89</v>
      </c>
      <c r="E56" s="5" t="s">
        <v>89</v>
      </c>
      <c r="F56" s="5" t="s">
        <v>89</v>
      </c>
      <c r="G56" s="5" t="s">
        <v>89</v>
      </c>
      <c r="H56" s="5" t="s">
        <v>89</v>
      </c>
      <c r="I56" s="5" t="s">
        <v>89</v>
      </c>
      <c r="J56" s="10">
        <v>0</v>
      </c>
      <c r="K56" s="10">
        <f>K57</f>
        <v>14.308999999999999</v>
      </c>
      <c r="L56" s="10">
        <f t="shared" ref="L56:O56" si="69">L57</f>
        <v>0</v>
      </c>
      <c r="M56" s="10">
        <f t="shared" si="69"/>
        <v>0</v>
      </c>
      <c r="N56" s="10">
        <f t="shared" si="69"/>
        <v>14.308999999999999</v>
      </c>
      <c r="O56" s="10">
        <f t="shared" si="69"/>
        <v>0</v>
      </c>
      <c r="P56" s="11" t="str">
        <f t="shared" ref="P56:T57" si="70">P58</f>
        <v>нд</v>
      </c>
      <c r="Q56" s="11" t="str">
        <f t="shared" si="70"/>
        <v>нд</v>
      </c>
      <c r="R56" s="11" t="str">
        <f t="shared" si="70"/>
        <v>нд</v>
      </c>
      <c r="S56" s="11" t="str">
        <f t="shared" si="70"/>
        <v>нд</v>
      </c>
      <c r="T56" s="11" t="str">
        <f t="shared" si="70"/>
        <v>нд</v>
      </c>
      <c r="U56" s="10">
        <f t="shared" si="2"/>
        <v>14.308999999999999</v>
      </c>
      <c r="V56" s="10">
        <f t="shared" ref="V56:X56" si="71">U56</f>
        <v>14.308999999999999</v>
      </c>
      <c r="W56" s="10">
        <f t="shared" si="71"/>
        <v>14.308999999999999</v>
      </c>
      <c r="X56" s="10">
        <f t="shared" si="71"/>
        <v>14.308999999999999</v>
      </c>
      <c r="Y56" s="11" t="s">
        <v>89</v>
      </c>
      <c r="Z56" s="11" t="s">
        <v>89</v>
      </c>
      <c r="AA56" s="10">
        <f>AA57</f>
        <v>0</v>
      </c>
      <c r="AB56" s="11" t="s">
        <v>89</v>
      </c>
      <c r="AC56" s="10">
        <f>AC57</f>
        <v>4.1950000000000003</v>
      </c>
      <c r="AD56" s="11" t="s">
        <v>89</v>
      </c>
      <c r="AE56" s="10">
        <f>AE57</f>
        <v>1.53</v>
      </c>
      <c r="AF56" s="11" t="s">
        <v>89</v>
      </c>
      <c r="AG56" s="10">
        <f>AG57</f>
        <v>2.613</v>
      </c>
      <c r="AH56" s="11" t="s">
        <v>89</v>
      </c>
      <c r="AI56" s="10">
        <f>AI57</f>
        <v>3.0179999999999998</v>
      </c>
      <c r="AJ56" s="11" t="s">
        <v>89</v>
      </c>
      <c r="AK56" s="10">
        <f>AK57</f>
        <v>2.9529999999999998</v>
      </c>
      <c r="AL56" s="11" t="s">
        <v>89</v>
      </c>
      <c r="AM56" s="10">
        <f t="shared" si="6"/>
        <v>14.309000000000001</v>
      </c>
      <c r="AN56" s="11" t="s">
        <v>89</v>
      </c>
      <c r="AO56" s="11" t="s">
        <v>89</v>
      </c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</row>
    <row r="57" spans="1:74" ht="47.25" x14ac:dyDescent="0.25">
      <c r="A57" s="7" t="s">
        <v>102</v>
      </c>
      <c r="B57" s="8" t="s">
        <v>132</v>
      </c>
      <c r="C57" s="9" t="s">
        <v>133</v>
      </c>
      <c r="D57" s="5" t="s">
        <v>118</v>
      </c>
      <c r="E57" s="5">
        <v>2025</v>
      </c>
      <c r="F57" s="5">
        <v>2027</v>
      </c>
      <c r="G57" s="5" t="s">
        <v>89</v>
      </c>
      <c r="H57" s="5" t="s">
        <v>89</v>
      </c>
      <c r="I57" s="5" t="s">
        <v>89</v>
      </c>
      <c r="J57" s="10">
        <v>0</v>
      </c>
      <c r="K57" s="10">
        <f>L57+M57+N57+O57</f>
        <v>14.308999999999999</v>
      </c>
      <c r="L57" s="10">
        <v>0</v>
      </c>
      <c r="M57" s="10">
        <v>0</v>
      </c>
      <c r="N57" s="10">
        <v>14.308999999999999</v>
      </c>
      <c r="O57" s="10">
        <v>0</v>
      </c>
      <c r="P57" s="11" t="str">
        <f t="shared" si="70"/>
        <v>нд</v>
      </c>
      <c r="Q57" s="11" t="str">
        <f t="shared" si="70"/>
        <v>нд</v>
      </c>
      <c r="R57" s="11" t="str">
        <f t="shared" si="70"/>
        <v>нд</v>
      </c>
      <c r="S57" s="11" t="str">
        <f t="shared" si="70"/>
        <v>нд</v>
      </c>
      <c r="T57" s="11" t="str">
        <f t="shared" si="70"/>
        <v>нд</v>
      </c>
      <c r="U57" s="10">
        <f>K57</f>
        <v>14.308999999999999</v>
      </c>
      <c r="V57" s="10">
        <f t="shared" ref="V57:X57" si="72">U57</f>
        <v>14.308999999999999</v>
      </c>
      <c r="W57" s="10">
        <f t="shared" si="72"/>
        <v>14.308999999999999</v>
      </c>
      <c r="X57" s="10">
        <f t="shared" si="72"/>
        <v>14.308999999999999</v>
      </c>
      <c r="Y57" s="11" t="s">
        <v>89</v>
      </c>
      <c r="Z57" s="11" t="s">
        <v>89</v>
      </c>
      <c r="AA57" s="10">
        <v>0</v>
      </c>
      <c r="AB57" s="11" t="s">
        <v>89</v>
      </c>
      <c r="AC57" s="10">
        <v>4.1950000000000003</v>
      </c>
      <c r="AD57" s="11" t="s">
        <v>89</v>
      </c>
      <c r="AE57" s="10">
        <v>1.53</v>
      </c>
      <c r="AF57" s="11" t="s">
        <v>89</v>
      </c>
      <c r="AG57" s="10">
        <v>2.613</v>
      </c>
      <c r="AH57" s="11" t="s">
        <v>89</v>
      </c>
      <c r="AI57" s="10">
        <v>3.0179999999999998</v>
      </c>
      <c r="AJ57" s="11" t="s">
        <v>89</v>
      </c>
      <c r="AK57" s="10">
        <v>2.9529999999999998</v>
      </c>
      <c r="AL57" s="11" t="s">
        <v>89</v>
      </c>
      <c r="AM57" s="10">
        <f>AI57+AG57+AE57+AC57+AA57+AK57</f>
        <v>14.309000000000001</v>
      </c>
      <c r="AN57" s="11" t="s">
        <v>89</v>
      </c>
      <c r="AO57" s="11" t="s">
        <v>89</v>
      </c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</row>
    <row r="58" spans="1:74" x14ac:dyDescent="0.25">
      <c r="A58" s="7" t="s">
        <v>104</v>
      </c>
      <c r="B58" s="8" t="s">
        <v>105</v>
      </c>
      <c r="C58" s="9" t="s">
        <v>22</v>
      </c>
      <c r="D58" s="5" t="s">
        <v>89</v>
      </c>
      <c r="E58" s="5" t="s">
        <v>89</v>
      </c>
      <c r="F58" s="5" t="s">
        <v>89</v>
      </c>
      <c r="G58" s="5" t="s">
        <v>89</v>
      </c>
      <c r="H58" s="5" t="s">
        <v>89</v>
      </c>
      <c r="I58" s="5" t="s">
        <v>89</v>
      </c>
      <c r="J58" s="10">
        <v>0</v>
      </c>
      <c r="K58" s="10">
        <v>0</v>
      </c>
      <c r="L58" s="10">
        <f>L57</f>
        <v>0</v>
      </c>
      <c r="M58" s="10">
        <f>M57</f>
        <v>0</v>
      </c>
      <c r="N58" s="10">
        <v>0</v>
      </c>
      <c r="O58" s="10">
        <f t="shared" ref="O58:T58" si="73">O57</f>
        <v>0</v>
      </c>
      <c r="P58" s="11" t="str">
        <f t="shared" si="73"/>
        <v>нд</v>
      </c>
      <c r="Q58" s="11" t="str">
        <f t="shared" si="73"/>
        <v>нд</v>
      </c>
      <c r="R58" s="11" t="str">
        <f t="shared" si="73"/>
        <v>нд</v>
      </c>
      <c r="S58" s="11" t="str">
        <f t="shared" si="73"/>
        <v>нд</v>
      </c>
      <c r="T58" s="11" t="str">
        <f t="shared" si="73"/>
        <v>нд</v>
      </c>
      <c r="U58" s="10">
        <f t="shared" si="2"/>
        <v>0</v>
      </c>
      <c r="V58" s="10">
        <f t="shared" ref="V58:X58" si="74">U58</f>
        <v>0</v>
      </c>
      <c r="W58" s="10">
        <f t="shared" si="74"/>
        <v>0</v>
      </c>
      <c r="X58" s="10">
        <f t="shared" si="74"/>
        <v>0</v>
      </c>
      <c r="Y58" s="11" t="s">
        <v>89</v>
      </c>
      <c r="Z58" s="11" t="s">
        <v>89</v>
      </c>
      <c r="AA58" s="10">
        <f>AA57</f>
        <v>0</v>
      </c>
      <c r="AB58" s="11" t="s">
        <v>89</v>
      </c>
      <c r="AC58" s="10">
        <v>0</v>
      </c>
      <c r="AD58" s="11" t="s">
        <v>89</v>
      </c>
      <c r="AE58" s="10">
        <v>0</v>
      </c>
      <c r="AF58" s="11" t="s">
        <v>89</v>
      </c>
      <c r="AG58" s="10">
        <v>0</v>
      </c>
      <c r="AH58" s="11" t="s">
        <v>89</v>
      </c>
      <c r="AI58" s="10">
        <v>0</v>
      </c>
      <c r="AJ58" s="11" t="s">
        <v>89</v>
      </c>
      <c r="AK58" s="10">
        <v>0</v>
      </c>
      <c r="AL58" s="11" t="s">
        <v>89</v>
      </c>
      <c r="AM58" s="10">
        <f t="shared" si="6"/>
        <v>0</v>
      </c>
      <c r="AN58" s="11" t="s">
        <v>89</v>
      </c>
      <c r="AO58" s="11" t="s">
        <v>89</v>
      </c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</row>
    <row r="59" spans="1:74" x14ac:dyDescent="0.25">
      <c r="A59" s="7" t="s">
        <v>106</v>
      </c>
      <c r="B59" s="8" t="s">
        <v>107</v>
      </c>
      <c r="C59" s="9" t="s">
        <v>22</v>
      </c>
      <c r="D59" s="5" t="s">
        <v>89</v>
      </c>
      <c r="E59" s="5" t="s">
        <v>89</v>
      </c>
      <c r="F59" s="5" t="s">
        <v>89</v>
      </c>
      <c r="G59" s="5" t="s">
        <v>89</v>
      </c>
      <c r="H59" s="5" t="s">
        <v>89</v>
      </c>
      <c r="I59" s="5" t="s">
        <v>89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1" t="str">
        <f t="shared" si="1"/>
        <v>нд</v>
      </c>
      <c r="Q59" s="11" t="str">
        <f t="shared" si="1"/>
        <v>нд</v>
      </c>
      <c r="R59" s="11" t="str">
        <f t="shared" si="1"/>
        <v>нд</v>
      </c>
      <c r="S59" s="11" t="str">
        <f t="shared" si="1"/>
        <v>нд</v>
      </c>
      <c r="T59" s="11" t="str">
        <f t="shared" si="1"/>
        <v>нд</v>
      </c>
      <c r="U59" s="10">
        <f t="shared" si="2"/>
        <v>0</v>
      </c>
      <c r="V59" s="10">
        <f t="shared" ref="V59:X59" si="75">U59</f>
        <v>0</v>
      </c>
      <c r="W59" s="10">
        <f t="shared" si="75"/>
        <v>0</v>
      </c>
      <c r="X59" s="10">
        <f t="shared" si="75"/>
        <v>0</v>
      </c>
      <c r="Y59" s="11" t="s">
        <v>89</v>
      </c>
      <c r="Z59" s="11" t="s">
        <v>89</v>
      </c>
      <c r="AA59" s="10">
        <v>0</v>
      </c>
      <c r="AB59" s="11" t="s">
        <v>89</v>
      </c>
      <c r="AC59" s="10">
        <v>0</v>
      </c>
      <c r="AD59" s="11" t="s">
        <v>89</v>
      </c>
      <c r="AE59" s="10">
        <v>0</v>
      </c>
      <c r="AF59" s="11" t="s">
        <v>89</v>
      </c>
      <c r="AG59" s="10">
        <v>0</v>
      </c>
      <c r="AH59" s="11" t="s">
        <v>89</v>
      </c>
      <c r="AI59" s="10">
        <v>0</v>
      </c>
      <c r="AJ59" s="11" t="s">
        <v>89</v>
      </c>
      <c r="AK59" s="10">
        <v>0</v>
      </c>
      <c r="AL59" s="11" t="s">
        <v>89</v>
      </c>
      <c r="AM59" s="10">
        <f t="shared" si="6"/>
        <v>0</v>
      </c>
      <c r="AN59" s="11" t="s">
        <v>89</v>
      </c>
      <c r="AO59" s="11" t="s">
        <v>89</v>
      </c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</row>
    <row r="60" spans="1:74" ht="31.5" x14ac:dyDescent="0.25">
      <c r="A60" s="7" t="s">
        <v>108</v>
      </c>
      <c r="B60" s="8" t="s">
        <v>109</v>
      </c>
      <c r="C60" s="9" t="s">
        <v>22</v>
      </c>
      <c r="D60" s="5" t="s">
        <v>89</v>
      </c>
      <c r="E60" s="5" t="s">
        <v>89</v>
      </c>
      <c r="F60" s="5" t="s">
        <v>89</v>
      </c>
      <c r="G60" s="5" t="s">
        <v>89</v>
      </c>
      <c r="H60" s="5" t="s">
        <v>89</v>
      </c>
      <c r="I60" s="5" t="s">
        <v>89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1" t="str">
        <f t="shared" si="1"/>
        <v>нд</v>
      </c>
      <c r="Q60" s="11" t="str">
        <f t="shared" si="1"/>
        <v>нд</v>
      </c>
      <c r="R60" s="11" t="str">
        <f t="shared" si="1"/>
        <v>нд</v>
      </c>
      <c r="S60" s="11" t="str">
        <f t="shared" si="1"/>
        <v>нд</v>
      </c>
      <c r="T60" s="11" t="str">
        <f t="shared" si="1"/>
        <v>нд</v>
      </c>
      <c r="U60" s="10">
        <f t="shared" si="2"/>
        <v>0</v>
      </c>
      <c r="V60" s="10">
        <f t="shared" ref="V60:X60" si="76">U60</f>
        <v>0</v>
      </c>
      <c r="W60" s="10">
        <f t="shared" si="76"/>
        <v>0</v>
      </c>
      <c r="X60" s="10">
        <f t="shared" si="76"/>
        <v>0</v>
      </c>
      <c r="Y60" s="11" t="s">
        <v>89</v>
      </c>
      <c r="Z60" s="11" t="s">
        <v>89</v>
      </c>
      <c r="AA60" s="10">
        <v>0</v>
      </c>
      <c r="AB60" s="11" t="s">
        <v>89</v>
      </c>
      <c r="AC60" s="10">
        <v>0</v>
      </c>
      <c r="AD60" s="11" t="s">
        <v>89</v>
      </c>
      <c r="AE60" s="10">
        <v>0</v>
      </c>
      <c r="AF60" s="11" t="s">
        <v>89</v>
      </c>
      <c r="AG60" s="10">
        <v>0</v>
      </c>
      <c r="AH60" s="11" t="s">
        <v>89</v>
      </c>
      <c r="AI60" s="10">
        <v>0</v>
      </c>
      <c r="AJ60" s="11" t="s">
        <v>89</v>
      </c>
      <c r="AK60" s="10">
        <v>0</v>
      </c>
      <c r="AL60" s="11" t="s">
        <v>89</v>
      </c>
      <c r="AM60" s="10">
        <f t="shared" si="6"/>
        <v>0</v>
      </c>
      <c r="AN60" s="11" t="s">
        <v>89</v>
      </c>
      <c r="AO60" s="11" t="s">
        <v>89</v>
      </c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</row>
    <row r="61" spans="1:74" ht="31.5" x14ac:dyDescent="0.25">
      <c r="A61" s="7" t="s">
        <v>110</v>
      </c>
      <c r="B61" s="8" t="s">
        <v>111</v>
      </c>
      <c r="C61" s="9" t="s">
        <v>22</v>
      </c>
      <c r="D61" s="5" t="s">
        <v>89</v>
      </c>
      <c r="E61" s="5" t="s">
        <v>89</v>
      </c>
      <c r="F61" s="5" t="s">
        <v>89</v>
      </c>
      <c r="G61" s="5" t="s">
        <v>89</v>
      </c>
      <c r="H61" s="5" t="s">
        <v>89</v>
      </c>
      <c r="I61" s="5" t="s">
        <v>89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1" t="str">
        <f t="shared" si="1"/>
        <v>нд</v>
      </c>
      <c r="Q61" s="11" t="str">
        <f t="shared" si="1"/>
        <v>нд</v>
      </c>
      <c r="R61" s="11" t="str">
        <f t="shared" si="1"/>
        <v>нд</v>
      </c>
      <c r="S61" s="11" t="str">
        <f t="shared" si="1"/>
        <v>нд</v>
      </c>
      <c r="T61" s="11" t="str">
        <f t="shared" si="1"/>
        <v>нд</v>
      </c>
      <c r="U61" s="10">
        <f t="shared" si="2"/>
        <v>0</v>
      </c>
      <c r="V61" s="10">
        <f t="shared" ref="V61:X61" si="77">U61</f>
        <v>0</v>
      </c>
      <c r="W61" s="10">
        <f t="shared" si="77"/>
        <v>0</v>
      </c>
      <c r="X61" s="10">
        <f t="shared" si="77"/>
        <v>0</v>
      </c>
      <c r="Y61" s="11" t="s">
        <v>89</v>
      </c>
      <c r="Z61" s="11" t="s">
        <v>89</v>
      </c>
      <c r="AA61" s="10">
        <v>0</v>
      </c>
      <c r="AB61" s="11" t="s">
        <v>89</v>
      </c>
      <c r="AC61" s="10">
        <v>0</v>
      </c>
      <c r="AD61" s="11" t="s">
        <v>89</v>
      </c>
      <c r="AE61" s="10">
        <v>0</v>
      </c>
      <c r="AF61" s="11" t="s">
        <v>89</v>
      </c>
      <c r="AG61" s="10">
        <v>0</v>
      </c>
      <c r="AH61" s="11" t="s">
        <v>89</v>
      </c>
      <c r="AI61" s="10">
        <v>0</v>
      </c>
      <c r="AJ61" s="11" t="s">
        <v>89</v>
      </c>
      <c r="AK61" s="10">
        <v>0</v>
      </c>
      <c r="AL61" s="11" t="s">
        <v>89</v>
      </c>
      <c r="AM61" s="10">
        <f t="shared" si="6"/>
        <v>0</v>
      </c>
      <c r="AN61" s="11" t="s">
        <v>89</v>
      </c>
      <c r="AO61" s="11" t="s">
        <v>89</v>
      </c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</row>
    <row r="62" spans="1:74" ht="31.5" x14ac:dyDescent="0.25">
      <c r="A62" s="7" t="s">
        <v>112</v>
      </c>
      <c r="B62" s="8" t="s">
        <v>113</v>
      </c>
      <c r="C62" s="9" t="s">
        <v>22</v>
      </c>
      <c r="D62" s="5" t="s">
        <v>89</v>
      </c>
      <c r="E62" s="5" t="s">
        <v>89</v>
      </c>
      <c r="F62" s="5" t="s">
        <v>89</v>
      </c>
      <c r="G62" s="5" t="s">
        <v>89</v>
      </c>
      <c r="H62" s="5" t="s">
        <v>89</v>
      </c>
      <c r="I62" s="5" t="s">
        <v>89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 t="str">
        <f t="shared" si="1"/>
        <v>нд</v>
      </c>
      <c r="Q62" s="11" t="str">
        <f t="shared" si="1"/>
        <v>нд</v>
      </c>
      <c r="R62" s="11" t="str">
        <f t="shared" si="1"/>
        <v>нд</v>
      </c>
      <c r="S62" s="11" t="str">
        <f t="shared" si="1"/>
        <v>нд</v>
      </c>
      <c r="T62" s="11" t="str">
        <f t="shared" si="1"/>
        <v>нд</v>
      </c>
      <c r="U62" s="10">
        <f t="shared" si="2"/>
        <v>0</v>
      </c>
      <c r="V62" s="10">
        <f t="shared" ref="V62:X62" si="78">U62</f>
        <v>0</v>
      </c>
      <c r="W62" s="10">
        <f t="shared" si="78"/>
        <v>0</v>
      </c>
      <c r="X62" s="10">
        <f t="shared" si="78"/>
        <v>0</v>
      </c>
      <c r="Y62" s="11" t="s">
        <v>89</v>
      </c>
      <c r="Z62" s="11" t="s">
        <v>89</v>
      </c>
      <c r="AA62" s="10">
        <v>0</v>
      </c>
      <c r="AB62" s="11" t="s">
        <v>89</v>
      </c>
      <c r="AC62" s="10">
        <v>0</v>
      </c>
      <c r="AD62" s="11" t="s">
        <v>89</v>
      </c>
      <c r="AE62" s="10">
        <v>0</v>
      </c>
      <c r="AF62" s="11" t="s">
        <v>89</v>
      </c>
      <c r="AG62" s="10">
        <v>0</v>
      </c>
      <c r="AH62" s="11" t="s">
        <v>89</v>
      </c>
      <c r="AI62" s="10">
        <v>0</v>
      </c>
      <c r="AJ62" s="11" t="s">
        <v>89</v>
      </c>
      <c r="AK62" s="10">
        <v>0</v>
      </c>
      <c r="AL62" s="11" t="s">
        <v>89</v>
      </c>
      <c r="AM62" s="10">
        <f t="shared" si="6"/>
        <v>0</v>
      </c>
      <c r="AN62" s="11" t="s">
        <v>89</v>
      </c>
      <c r="AO62" s="11" t="s">
        <v>89</v>
      </c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</row>
    <row r="63" spans="1:74" ht="31.5" x14ac:dyDescent="0.25">
      <c r="A63" s="7" t="s">
        <v>114</v>
      </c>
      <c r="B63" s="8" t="s">
        <v>115</v>
      </c>
      <c r="C63" s="9" t="s">
        <v>22</v>
      </c>
      <c r="D63" s="5" t="s">
        <v>89</v>
      </c>
      <c r="E63" s="5" t="s">
        <v>89</v>
      </c>
      <c r="F63" s="5" t="s">
        <v>89</v>
      </c>
      <c r="G63" s="5" t="s">
        <v>89</v>
      </c>
      <c r="H63" s="5" t="s">
        <v>89</v>
      </c>
      <c r="I63" s="5" t="s">
        <v>89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1" t="str">
        <f t="shared" ref="P63:T72" si="79">P64</f>
        <v>нд</v>
      </c>
      <c r="Q63" s="11" t="str">
        <f t="shared" si="79"/>
        <v>нд</v>
      </c>
      <c r="R63" s="11" t="str">
        <f t="shared" si="79"/>
        <v>нд</v>
      </c>
      <c r="S63" s="11" t="str">
        <f t="shared" si="79"/>
        <v>нд</v>
      </c>
      <c r="T63" s="11" t="str">
        <f t="shared" si="79"/>
        <v>нд</v>
      </c>
      <c r="U63" s="10">
        <f t="shared" si="2"/>
        <v>0</v>
      </c>
      <c r="V63" s="10">
        <f t="shared" ref="V63:X63" si="80">U63</f>
        <v>0</v>
      </c>
      <c r="W63" s="10">
        <f t="shared" si="80"/>
        <v>0</v>
      </c>
      <c r="X63" s="10">
        <f t="shared" si="80"/>
        <v>0</v>
      </c>
      <c r="Y63" s="11" t="s">
        <v>89</v>
      </c>
      <c r="Z63" s="11" t="s">
        <v>89</v>
      </c>
      <c r="AA63" s="10">
        <v>0</v>
      </c>
      <c r="AB63" s="11" t="s">
        <v>89</v>
      </c>
      <c r="AC63" s="10">
        <v>0</v>
      </c>
      <c r="AD63" s="11" t="s">
        <v>89</v>
      </c>
      <c r="AE63" s="10">
        <v>0</v>
      </c>
      <c r="AF63" s="11" t="s">
        <v>89</v>
      </c>
      <c r="AG63" s="10">
        <v>0</v>
      </c>
      <c r="AH63" s="11" t="s">
        <v>89</v>
      </c>
      <c r="AI63" s="10">
        <v>0</v>
      </c>
      <c r="AJ63" s="11" t="s">
        <v>89</v>
      </c>
      <c r="AK63" s="10">
        <v>0</v>
      </c>
      <c r="AL63" s="11" t="s">
        <v>89</v>
      </c>
      <c r="AM63" s="10">
        <f t="shared" si="6"/>
        <v>0</v>
      </c>
      <c r="AN63" s="11" t="s">
        <v>89</v>
      </c>
      <c r="AO63" s="11" t="s">
        <v>89</v>
      </c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</row>
    <row r="64" spans="1:74" ht="31.5" x14ac:dyDescent="0.25">
      <c r="A64" s="7" t="s">
        <v>116</v>
      </c>
      <c r="B64" s="8" t="s">
        <v>117</v>
      </c>
      <c r="C64" s="9" t="s">
        <v>22</v>
      </c>
      <c r="D64" s="5" t="s">
        <v>89</v>
      </c>
      <c r="E64" s="5" t="s">
        <v>89</v>
      </c>
      <c r="F64" s="5" t="s">
        <v>89</v>
      </c>
      <c r="G64" s="5" t="s">
        <v>89</v>
      </c>
      <c r="H64" s="5" t="s">
        <v>89</v>
      </c>
      <c r="I64" s="5" t="s">
        <v>89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1" t="str">
        <f t="shared" si="79"/>
        <v>нд</v>
      </c>
      <c r="Q64" s="11" t="str">
        <f t="shared" si="79"/>
        <v>нд</v>
      </c>
      <c r="R64" s="11" t="str">
        <f t="shared" si="79"/>
        <v>нд</v>
      </c>
      <c r="S64" s="11" t="str">
        <f t="shared" si="79"/>
        <v>нд</v>
      </c>
      <c r="T64" s="11" t="str">
        <f t="shared" si="79"/>
        <v>нд</v>
      </c>
      <c r="U64" s="10">
        <f t="shared" si="2"/>
        <v>0</v>
      </c>
      <c r="V64" s="10">
        <f t="shared" ref="V64:X64" si="81">U64</f>
        <v>0</v>
      </c>
      <c r="W64" s="10">
        <f t="shared" si="81"/>
        <v>0</v>
      </c>
      <c r="X64" s="10">
        <f t="shared" si="81"/>
        <v>0</v>
      </c>
      <c r="Y64" s="11" t="s">
        <v>89</v>
      </c>
      <c r="Z64" s="11" t="s">
        <v>89</v>
      </c>
      <c r="AA64" s="10">
        <v>0</v>
      </c>
      <c r="AB64" s="11" t="s">
        <v>89</v>
      </c>
      <c r="AC64" s="10">
        <v>0</v>
      </c>
      <c r="AD64" s="11" t="s">
        <v>89</v>
      </c>
      <c r="AE64" s="10">
        <v>0</v>
      </c>
      <c r="AF64" s="11" t="s">
        <v>89</v>
      </c>
      <c r="AG64" s="10">
        <v>0</v>
      </c>
      <c r="AH64" s="11" t="s">
        <v>89</v>
      </c>
      <c r="AI64" s="10">
        <v>0</v>
      </c>
      <c r="AJ64" s="11" t="s">
        <v>89</v>
      </c>
      <c r="AK64" s="10">
        <v>0</v>
      </c>
      <c r="AL64" s="11" t="s">
        <v>89</v>
      </c>
      <c r="AM64" s="10">
        <f t="shared" si="6"/>
        <v>0</v>
      </c>
      <c r="AN64" s="11" t="s">
        <v>89</v>
      </c>
      <c r="AO64" s="11" t="s">
        <v>89</v>
      </c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</row>
    <row r="65" spans="1:74" ht="31.5" x14ac:dyDescent="0.25">
      <c r="A65" s="7" t="s">
        <v>71</v>
      </c>
      <c r="B65" s="8" t="s">
        <v>72</v>
      </c>
      <c r="C65" s="9" t="s">
        <v>22</v>
      </c>
      <c r="D65" s="5" t="s">
        <v>89</v>
      </c>
      <c r="E65" s="5" t="s">
        <v>89</v>
      </c>
      <c r="F65" s="5" t="s">
        <v>89</v>
      </c>
      <c r="G65" s="5" t="s">
        <v>89</v>
      </c>
      <c r="H65" s="5" t="s">
        <v>89</v>
      </c>
      <c r="I65" s="5" t="s">
        <v>89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1" t="str">
        <f t="shared" si="79"/>
        <v>нд</v>
      </c>
      <c r="Q65" s="11" t="str">
        <f t="shared" si="79"/>
        <v>нд</v>
      </c>
      <c r="R65" s="11" t="str">
        <f t="shared" si="79"/>
        <v>нд</v>
      </c>
      <c r="S65" s="11" t="str">
        <f t="shared" si="79"/>
        <v>нд</v>
      </c>
      <c r="T65" s="11" t="str">
        <f t="shared" si="79"/>
        <v>нд</v>
      </c>
      <c r="U65" s="10">
        <f t="shared" si="2"/>
        <v>0</v>
      </c>
      <c r="V65" s="10">
        <f t="shared" ref="V65:X65" si="82">U65</f>
        <v>0</v>
      </c>
      <c r="W65" s="10">
        <f t="shared" si="82"/>
        <v>0</v>
      </c>
      <c r="X65" s="10">
        <f t="shared" si="82"/>
        <v>0</v>
      </c>
      <c r="Y65" s="11" t="s">
        <v>89</v>
      </c>
      <c r="Z65" s="11" t="s">
        <v>89</v>
      </c>
      <c r="AA65" s="10">
        <v>0</v>
      </c>
      <c r="AB65" s="11" t="s">
        <v>89</v>
      </c>
      <c r="AC65" s="10">
        <v>0</v>
      </c>
      <c r="AD65" s="11" t="s">
        <v>89</v>
      </c>
      <c r="AE65" s="10">
        <v>0</v>
      </c>
      <c r="AF65" s="11" t="s">
        <v>89</v>
      </c>
      <c r="AG65" s="10">
        <v>0</v>
      </c>
      <c r="AH65" s="11" t="s">
        <v>89</v>
      </c>
      <c r="AI65" s="10">
        <v>0</v>
      </c>
      <c r="AJ65" s="11" t="s">
        <v>89</v>
      </c>
      <c r="AK65" s="10">
        <v>0</v>
      </c>
      <c r="AL65" s="11" t="s">
        <v>89</v>
      </c>
      <c r="AM65" s="10">
        <f t="shared" si="6"/>
        <v>0</v>
      </c>
      <c r="AN65" s="11" t="s">
        <v>89</v>
      </c>
      <c r="AO65" s="11" t="s">
        <v>89</v>
      </c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</row>
    <row r="66" spans="1:74" x14ac:dyDescent="0.25">
      <c r="A66" s="7" t="s">
        <v>73</v>
      </c>
      <c r="B66" s="8" t="s">
        <v>74</v>
      </c>
      <c r="C66" s="9" t="s">
        <v>22</v>
      </c>
      <c r="D66" s="5" t="s">
        <v>89</v>
      </c>
      <c r="E66" s="5" t="s">
        <v>89</v>
      </c>
      <c r="F66" s="5" t="s">
        <v>89</v>
      </c>
      <c r="G66" s="5" t="s">
        <v>89</v>
      </c>
      <c r="H66" s="5" t="s">
        <v>89</v>
      </c>
      <c r="I66" s="5" t="s">
        <v>89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1" t="str">
        <f t="shared" si="79"/>
        <v>нд</v>
      </c>
      <c r="Q66" s="11" t="str">
        <f t="shared" si="79"/>
        <v>нд</v>
      </c>
      <c r="R66" s="11" t="str">
        <f t="shared" si="79"/>
        <v>нд</v>
      </c>
      <c r="S66" s="11" t="str">
        <f t="shared" si="79"/>
        <v>нд</v>
      </c>
      <c r="T66" s="11" t="str">
        <f t="shared" si="79"/>
        <v>нд</v>
      </c>
      <c r="U66" s="10">
        <f t="shared" si="2"/>
        <v>0</v>
      </c>
      <c r="V66" s="10">
        <f t="shared" ref="V66:X66" si="83">U66</f>
        <v>0</v>
      </c>
      <c r="W66" s="10">
        <f t="shared" si="83"/>
        <v>0</v>
      </c>
      <c r="X66" s="10">
        <f t="shared" si="83"/>
        <v>0</v>
      </c>
      <c r="Y66" s="11" t="s">
        <v>89</v>
      </c>
      <c r="Z66" s="11" t="s">
        <v>89</v>
      </c>
      <c r="AA66" s="10">
        <v>0</v>
      </c>
      <c r="AB66" s="11" t="s">
        <v>89</v>
      </c>
      <c r="AC66" s="10">
        <v>0</v>
      </c>
      <c r="AD66" s="11" t="s">
        <v>89</v>
      </c>
      <c r="AE66" s="10">
        <v>0</v>
      </c>
      <c r="AF66" s="11" t="s">
        <v>89</v>
      </c>
      <c r="AG66" s="10">
        <v>0</v>
      </c>
      <c r="AH66" s="11" t="s">
        <v>89</v>
      </c>
      <c r="AI66" s="10">
        <v>0</v>
      </c>
      <c r="AJ66" s="11" t="s">
        <v>89</v>
      </c>
      <c r="AK66" s="10">
        <v>0</v>
      </c>
      <c r="AL66" s="11" t="s">
        <v>89</v>
      </c>
      <c r="AM66" s="10">
        <f t="shared" si="6"/>
        <v>0</v>
      </c>
      <c r="AN66" s="11" t="s">
        <v>89</v>
      </c>
      <c r="AO66" s="11" t="s">
        <v>89</v>
      </c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</row>
    <row r="67" spans="1:74" ht="31.5" x14ac:dyDescent="0.25">
      <c r="A67" s="7" t="s">
        <v>75</v>
      </c>
      <c r="B67" s="8" t="s">
        <v>76</v>
      </c>
      <c r="C67" s="9" t="s">
        <v>22</v>
      </c>
      <c r="D67" s="5" t="s">
        <v>89</v>
      </c>
      <c r="E67" s="5" t="s">
        <v>89</v>
      </c>
      <c r="F67" s="5" t="s">
        <v>89</v>
      </c>
      <c r="G67" s="5" t="s">
        <v>89</v>
      </c>
      <c r="H67" s="5" t="s">
        <v>89</v>
      </c>
      <c r="I67" s="5" t="s">
        <v>89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1" t="str">
        <f t="shared" si="79"/>
        <v>нд</v>
      </c>
      <c r="Q67" s="11" t="str">
        <f t="shared" si="79"/>
        <v>нд</v>
      </c>
      <c r="R67" s="11" t="str">
        <f t="shared" si="79"/>
        <v>нд</v>
      </c>
      <c r="S67" s="11" t="str">
        <f t="shared" si="79"/>
        <v>нд</v>
      </c>
      <c r="T67" s="11" t="str">
        <f t="shared" si="79"/>
        <v>нд</v>
      </c>
      <c r="U67" s="10">
        <f t="shared" si="2"/>
        <v>0</v>
      </c>
      <c r="V67" s="10">
        <f t="shared" ref="V67:X67" si="84">U67</f>
        <v>0</v>
      </c>
      <c r="W67" s="10">
        <f t="shared" si="84"/>
        <v>0</v>
      </c>
      <c r="X67" s="10">
        <f t="shared" si="84"/>
        <v>0</v>
      </c>
      <c r="Y67" s="11" t="s">
        <v>89</v>
      </c>
      <c r="Z67" s="11" t="s">
        <v>89</v>
      </c>
      <c r="AA67" s="10">
        <v>0</v>
      </c>
      <c r="AB67" s="11" t="s">
        <v>89</v>
      </c>
      <c r="AC67" s="10">
        <v>0</v>
      </c>
      <c r="AD67" s="11" t="s">
        <v>89</v>
      </c>
      <c r="AE67" s="10">
        <v>0</v>
      </c>
      <c r="AF67" s="11" t="s">
        <v>89</v>
      </c>
      <c r="AG67" s="10">
        <v>0</v>
      </c>
      <c r="AH67" s="11" t="s">
        <v>89</v>
      </c>
      <c r="AI67" s="10">
        <v>0</v>
      </c>
      <c r="AJ67" s="11" t="s">
        <v>89</v>
      </c>
      <c r="AK67" s="10">
        <v>0</v>
      </c>
      <c r="AL67" s="11" t="s">
        <v>89</v>
      </c>
      <c r="AM67" s="10">
        <f t="shared" si="6"/>
        <v>0</v>
      </c>
      <c r="AN67" s="11" t="s">
        <v>89</v>
      </c>
      <c r="AO67" s="11" t="s">
        <v>89</v>
      </c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</row>
    <row r="68" spans="1:74" ht="47.25" x14ac:dyDescent="0.25">
      <c r="A68" s="7" t="s">
        <v>77</v>
      </c>
      <c r="B68" s="8" t="s">
        <v>78</v>
      </c>
      <c r="C68" s="9" t="s">
        <v>22</v>
      </c>
      <c r="D68" s="5" t="s">
        <v>89</v>
      </c>
      <c r="E68" s="5" t="s">
        <v>89</v>
      </c>
      <c r="F68" s="5" t="s">
        <v>89</v>
      </c>
      <c r="G68" s="5" t="s">
        <v>89</v>
      </c>
      <c r="H68" s="5" t="s">
        <v>89</v>
      </c>
      <c r="I68" s="5" t="s">
        <v>89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1" t="str">
        <f t="shared" si="79"/>
        <v>нд</v>
      </c>
      <c r="Q68" s="11" t="str">
        <f t="shared" si="79"/>
        <v>нд</v>
      </c>
      <c r="R68" s="11" t="str">
        <f t="shared" si="79"/>
        <v>нд</v>
      </c>
      <c r="S68" s="11" t="str">
        <f t="shared" si="79"/>
        <v>нд</v>
      </c>
      <c r="T68" s="11" t="str">
        <f t="shared" si="79"/>
        <v>нд</v>
      </c>
      <c r="U68" s="10">
        <f t="shared" si="2"/>
        <v>0</v>
      </c>
      <c r="V68" s="10">
        <f t="shared" ref="V68:X68" si="85">U68</f>
        <v>0</v>
      </c>
      <c r="W68" s="10">
        <f t="shared" si="85"/>
        <v>0</v>
      </c>
      <c r="X68" s="10">
        <f t="shared" si="85"/>
        <v>0</v>
      </c>
      <c r="Y68" s="11" t="s">
        <v>89</v>
      </c>
      <c r="Z68" s="11" t="s">
        <v>89</v>
      </c>
      <c r="AA68" s="10">
        <v>0</v>
      </c>
      <c r="AB68" s="11" t="s">
        <v>89</v>
      </c>
      <c r="AC68" s="10">
        <v>0</v>
      </c>
      <c r="AD68" s="11" t="s">
        <v>89</v>
      </c>
      <c r="AE68" s="10">
        <v>0</v>
      </c>
      <c r="AF68" s="11" t="s">
        <v>89</v>
      </c>
      <c r="AG68" s="10">
        <v>0</v>
      </c>
      <c r="AH68" s="11" t="s">
        <v>89</v>
      </c>
      <c r="AI68" s="10">
        <v>0</v>
      </c>
      <c r="AJ68" s="11" t="s">
        <v>89</v>
      </c>
      <c r="AK68" s="10">
        <v>0</v>
      </c>
      <c r="AL68" s="11" t="s">
        <v>89</v>
      </c>
      <c r="AM68" s="10">
        <f t="shared" si="6"/>
        <v>0</v>
      </c>
      <c r="AN68" s="11" t="s">
        <v>89</v>
      </c>
      <c r="AO68" s="11" t="s">
        <v>89</v>
      </c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</row>
    <row r="69" spans="1:74" ht="31.5" x14ac:dyDescent="0.25">
      <c r="A69" s="7" t="s">
        <v>79</v>
      </c>
      <c r="B69" s="8" t="s">
        <v>80</v>
      </c>
      <c r="C69" s="9" t="s">
        <v>22</v>
      </c>
      <c r="D69" s="5" t="s">
        <v>89</v>
      </c>
      <c r="E69" s="5" t="s">
        <v>89</v>
      </c>
      <c r="F69" s="5" t="s">
        <v>89</v>
      </c>
      <c r="G69" s="5" t="s">
        <v>89</v>
      </c>
      <c r="H69" s="5" t="s">
        <v>89</v>
      </c>
      <c r="I69" s="5" t="s">
        <v>89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1" t="str">
        <f t="shared" si="79"/>
        <v>нд</v>
      </c>
      <c r="Q69" s="11" t="str">
        <f t="shared" si="79"/>
        <v>нд</v>
      </c>
      <c r="R69" s="11" t="str">
        <f t="shared" si="79"/>
        <v>нд</v>
      </c>
      <c r="S69" s="11" t="str">
        <f t="shared" si="79"/>
        <v>нд</v>
      </c>
      <c r="T69" s="11" t="str">
        <f t="shared" si="79"/>
        <v>нд</v>
      </c>
      <c r="U69" s="10">
        <f t="shared" si="2"/>
        <v>0</v>
      </c>
      <c r="V69" s="10">
        <f t="shared" ref="V69:X69" si="86">U69</f>
        <v>0</v>
      </c>
      <c r="W69" s="10">
        <f t="shared" si="86"/>
        <v>0</v>
      </c>
      <c r="X69" s="10">
        <f t="shared" si="86"/>
        <v>0</v>
      </c>
      <c r="Y69" s="11" t="s">
        <v>89</v>
      </c>
      <c r="Z69" s="11" t="s">
        <v>89</v>
      </c>
      <c r="AA69" s="11">
        <v>0</v>
      </c>
      <c r="AB69" s="11" t="s">
        <v>89</v>
      </c>
      <c r="AC69" s="11">
        <v>0</v>
      </c>
      <c r="AD69" s="11" t="s">
        <v>89</v>
      </c>
      <c r="AE69" s="11">
        <v>0</v>
      </c>
      <c r="AF69" s="11" t="s">
        <v>89</v>
      </c>
      <c r="AG69" s="11">
        <v>0</v>
      </c>
      <c r="AH69" s="11" t="s">
        <v>89</v>
      </c>
      <c r="AI69" s="11">
        <v>0</v>
      </c>
      <c r="AJ69" s="11" t="s">
        <v>89</v>
      </c>
      <c r="AK69" s="11">
        <v>0</v>
      </c>
      <c r="AL69" s="11" t="s">
        <v>89</v>
      </c>
      <c r="AM69" s="10">
        <f t="shared" si="6"/>
        <v>0</v>
      </c>
      <c r="AN69" s="11" t="s">
        <v>89</v>
      </c>
      <c r="AO69" s="11" t="s">
        <v>89</v>
      </c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</row>
    <row r="70" spans="1:74" ht="31.5" x14ac:dyDescent="0.25">
      <c r="A70" s="7" t="s">
        <v>81</v>
      </c>
      <c r="B70" s="8" t="s">
        <v>82</v>
      </c>
      <c r="C70" s="9" t="s">
        <v>22</v>
      </c>
      <c r="D70" s="5" t="s">
        <v>89</v>
      </c>
      <c r="E70" s="5" t="s">
        <v>89</v>
      </c>
      <c r="F70" s="5" t="s">
        <v>89</v>
      </c>
      <c r="G70" s="5" t="s">
        <v>89</v>
      </c>
      <c r="H70" s="5" t="s">
        <v>89</v>
      </c>
      <c r="I70" s="5" t="s">
        <v>89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1" t="str">
        <f t="shared" si="79"/>
        <v>нд</v>
      </c>
      <c r="Q70" s="11" t="str">
        <f t="shared" si="79"/>
        <v>нд</v>
      </c>
      <c r="R70" s="11" t="str">
        <f t="shared" si="79"/>
        <v>нд</v>
      </c>
      <c r="S70" s="11" t="str">
        <f t="shared" si="79"/>
        <v>нд</v>
      </c>
      <c r="T70" s="11" t="str">
        <f t="shared" si="79"/>
        <v>нд</v>
      </c>
      <c r="U70" s="10">
        <f t="shared" si="2"/>
        <v>0</v>
      </c>
      <c r="V70" s="10">
        <f t="shared" ref="V70:X70" si="87">U70</f>
        <v>0</v>
      </c>
      <c r="W70" s="10">
        <f t="shared" si="87"/>
        <v>0</v>
      </c>
      <c r="X70" s="10">
        <f t="shared" si="87"/>
        <v>0</v>
      </c>
      <c r="Y70" s="11" t="s">
        <v>89</v>
      </c>
      <c r="Z70" s="11" t="s">
        <v>89</v>
      </c>
      <c r="AA70" s="11">
        <v>0</v>
      </c>
      <c r="AB70" s="11" t="s">
        <v>89</v>
      </c>
      <c r="AC70" s="11">
        <v>0</v>
      </c>
      <c r="AD70" s="11" t="s">
        <v>89</v>
      </c>
      <c r="AE70" s="11">
        <v>0</v>
      </c>
      <c r="AF70" s="11" t="s">
        <v>89</v>
      </c>
      <c r="AG70" s="11">
        <v>0</v>
      </c>
      <c r="AH70" s="11" t="s">
        <v>89</v>
      </c>
      <c r="AI70" s="11">
        <v>0</v>
      </c>
      <c r="AJ70" s="11" t="s">
        <v>89</v>
      </c>
      <c r="AK70" s="11">
        <v>0</v>
      </c>
      <c r="AL70" s="11" t="s">
        <v>89</v>
      </c>
      <c r="AM70" s="10">
        <f t="shared" si="6"/>
        <v>0</v>
      </c>
      <c r="AN70" s="11" t="s">
        <v>89</v>
      </c>
      <c r="AO70" s="11" t="s">
        <v>89</v>
      </c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</row>
    <row r="71" spans="1:74" ht="31.5" x14ac:dyDescent="0.25">
      <c r="A71" s="7" t="s">
        <v>83</v>
      </c>
      <c r="B71" s="8" t="s">
        <v>84</v>
      </c>
      <c r="C71" s="9" t="s">
        <v>22</v>
      </c>
      <c r="D71" s="5" t="s">
        <v>89</v>
      </c>
      <c r="E71" s="5" t="s">
        <v>89</v>
      </c>
      <c r="F71" s="5" t="s">
        <v>89</v>
      </c>
      <c r="G71" s="5" t="s">
        <v>89</v>
      </c>
      <c r="H71" s="5" t="s">
        <v>89</v>
      </c>
      <c r="I71" s="5" t="s">
        <v>89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1" t="str">
        <f t="shared" si="79"/>
        <v>нд</v>
      </c>
      <c r="Q71" s="11" t="str">
        <f t="shared" si="79"/>
        <v>нд</v>
      </c>
      <c r="R71" s="11" t="str">
        <f t="shared" si="79"/>
        <v>нд</v>
      </c>
      <c r="S71" s="11" t="str">
        <f t="shared" si="79"/>
        <v>нд</v>
      </c>
      <c r="T71" s="11" t="str">
        <f t="shared" si="79"/>
        <v>нд</v>
      </c>
      <c r="U71" s="10">
        <f t="shared" si="2"/>
        <v>0</v>
      </c>
      <c r="V71" s="10">
        <f t="shared" ref="V71:X71" si="88">U71</f>
        <v>0</v>
      </c>
      <c r="W71" s="10">
        <f t="shared" si="88"/>
        <v>0</v>
      </c>
      <c r="X71" s="10">
        <f t="shared" si="88"/>
        <v>0</v>
      </c>
      <c r="Y71" s="11" t="s">
        <v>89</v>
      </c>
      <c r="Z71" s="11" t="s">
        <v>89</v>
      </c>
      <c r="AA71" s="11">
        <v>0</v>
      </c>
      <c r="AB71" s="11" t="s">
        <v>89</v>
      </c>
      <c r="AC71" s="11">
        <v>0</v>
      </c>
      <c r="AD71" s="11" t="s">
        <v>89</v>
      </c>
      <c r="AE71" s="11">
        <v>0</v>
      </c>
      <c r="AF71" s="11" t="s">
        <v>89</v>
      </c>
      <c r="AG71" s="11">
        <v>0</v>
      </c>
      <c r="AH71" s="11" t="s">
        <v>89</v>
      </c>
      <c r="AI71" s="11">
        <v>0</v>
      </c>
      <c r="AJ71" s="11" t="s">
        <v>89</v>
      </c>
      <c r="AK71" s="11">
        <v>0</v>
      </c>
      <c r="AL71" s="11" t="s">
        <v>89</v>
      </c>
      <c r="AM71" s="10">
        <f t="shared" si="6"/>
        <v>0</v>
      </c>
      <c r="AN71" s="11" t="s">
        <v>89</v>
      </c>
      <c r="AO71" s="11" t="s">
        <v>89</v>
      </c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</row>
    <row r="72" spans="1:74" ht="31.5" x14ac:dyDescent="0.25">
      <c r="A72" s="7" t="s">
        <v>85</v>
      </c>
      <c r="B72" s="13" t="s">
        <v>86</v>
      </c>
      <c r="C72" s="9" t="s">
        <v>22</v>
      </c>
      <c r="D72" s="5" t="s">
        <v>89</v>
      </c>
      <c r="E72" s="5" t="s">
        <v>89</v>
      </c>
      <c r="F72" s="5" t="s">
        <v>89</v>
      </c>
      <c r="G72" s="5" t="s">
        <v>89</v>
      </c>
      <c r="H72" s="5" t="s">
        <v>89</v>
      </c>
      <c r="I72" s="5" t="s">
        <v>89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1" t="str">
        <f t="shared" si="79"/>
        <v>нд</v>
      </c>
      <c r="Q72" s="11" t="str">
        <f t="shared" si="79"/>
        <v>нд</v>
      </c>
      <c r="R72" s="11" t="str">
        <f t="shared" si="79"/>
        <v>нд</v>
      </c>
      <c r="S72" s="11" t="str">
        <f t="shared" si="79"/>
        <v>нд</v>
      </c>
      <c r="T72" s="11" t="str">
        <f t="shared" si="79"/>
        <v>нд</v>
      </c>
      <c r="U72" s="10">
        <f t="shared" si="2"/>
        <v>0</v>
      </c>
      <c r="V72" s="10">
        <f t="shared" ref="V72:X72" si="89">U72</f>
        <v>0</v>
      </c>
      <c r="W72" s="10">
        <f t="shared" si="89"/>
        <v>0</v>
      </c>
      <c r="X72" s="10">
        <f t="shared" si="89"/>
        <v>0</v>
      </c>
      <c r="Y72" s="11" t="s">
        <v>89</v>
      </c>
      <c r="Z72" s="11" t="s">
        <v>89</v>
      </c>
      <c r="AA72" s="11">
        <v>0</v>
      </c>
      <c r="AB72" s="11" t="s">
        <v>89</v>
      </c>
      <c r="AC72" s="11">
        <v>0</v>
      </c>
      <c r="AD72" s="11" t="s">
        <v>89</v>
      </c>
      <c r="AE72" s="11">
        <v>0</v>
      </c>
      <c r="AF72" s="11" t="s">
        <v>89</v>
      </c>
      <c r="AG72" s="11">
        <v>0</v>
      </c>
      <c r="AH72" s="11" t="s">
        <v>89</v>
      </c>
      <c r="AI72" s="11">
        <v>0</v>
      </c>
      <c r="AJ72" s="11" t="s">
        <v>89</v>
      </c>
      <c r="AK72" s="11">
        <v>0</v>
      </c>
      <c r="AL72" s="11" t="s">
        <v>89</v>
      </c>
      <c r="AM72" s="10">
        <f t="shared" si="6"/>
        <v>0</v>
      </c>
      <c r="AN72" s="11" t="s">
        <v>89</v>
      </c>
      <c r="AO72" s="11" t="s">
        <v>89</v>
      </c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</row>
    <row r="73" spans="1:74" x14ac:dyDescent="0.25">
      <c r="A73" s="7" t="s">
        <v>88</v>
      </c>
      <c r="B73" s="16" t="s">
        <v>87</v>
      </c>
      <c r="C73" s="9" t="s">
        <v>22</v>
      </c>
      <c r="D73" s="5" t="s">
        <v>89</v>
      </c>
      <c r="E73" s="5" t="s">
        <v>89</v>
      </c>
      <c r="F73" s="5" t="s">
        <v>89</v>
      </c>
      <c r="G73" s="5" t="s">
        <v>89</v>
      </c>
      <c r="H73" s="5" t="s">
        <v>89</v>
      </c>
      <c r="I73" s="5" t="s">
        <v>89</v>
      </c>
      <c r="J73" s="10">
        <v>0</v>
      </c>
      <c r="K73" s="10">
        <f>K74</f>
        <v>2.113</v>
      </c>
      <c r="L73" s="10">
        <f t="shared" ref="L73:O73" si="90">L74</f>
        <v>0</v>
      </c>
      <c r="M73" s="10">
        <f t="shared" si="90"/>
        <v>0</v>
      </c>
      <c r="N73" s="10">
        <f t="shared" si="90"/>
        <v>2.113</v>
      </c>
      <c r="O73" s="10">
        <f t="shared" si="90"/>
        <v>0</v>
      </c>
      <c r="P73" s="11" t="str">
        <f>P74</f>
        <v>нд</v>
      </c>
      <c r="Q73" s="11" t="str">
        <f>Q74</f>
        <v>нд</v>
      </c>
      <c r="R73" s="11" t="str">
        <f t="shared" ref="R73:AK73" si="91">R74</f>
        <v>нд</v>
      </c>
      <c r="S73" s="11" t="str">
        <f t="shared" si="91"/>
        <v>нд</v>
      </c>
      <c r="T73" s="11" t="str">
        <f t="shared" si="91"/>
        <v>нд</v>
      </c>
      <c r="U73" s="10">
        <f t="shared" si="2"/>
        <v>2.113</v>
      </c>
      <c r="V73" s="10">
        <f t="shared" ref="V73:X73" si="92">U73</f>
        <v>2.113</v>
      </c>
      <c r="W73" s="10">
        <f t="shared" si="92"/>
        <v>2.113</v>
      </c>
      <c r="X73" s="10">
        <f t="shared" si="92"/>
        <v>2.113</v>
      </c>
      <c r="Y73" s="11" t="s">
        <v>89</v>
      </c>
      <c r="Z73" s="11" t="s">
        <v>89</v>
      </c>
      <c r="AA73" s="11">
        <f t="shared" si="91"/>
        <v>0</v>
      </c>
      <c r="AB73" s="11" t="s">
        <v>89</v>
      </c>
      <c r="AC73" s="11">
        <f t="shared" si="91"/>
        <v>0.43</v>
      </c>
      <c r="AD73" s="11" t="s">
        <v>89</v>
      </c>
      <c r="AE73" s="11">
        <f t="shared" si="91"/>
        <v>0.378</v>
      </c>
      <c r="AF73" s="11" t="s">
        <v>89</v>
      </c>
      <c r="AG73" s="11">
        <f t="shared" si="91"/>
        <v>0.27500000000000002</v>
      </c>
      <c r="AH73" s="11" t="s">
        <v>89</v>
      </c>
      <c r="AI73" s="11">
        <f t="shared" si="91"/>
        <v>0.43</v>
      </c>
      <c r="AJ73" s="11" t="s">
        <v>89</v>
      </c>
      <c r="AK73" s="11">
        <f t="shared" si="91"/>
        <v>0.6</v>
      </c>
      <c r="AL73" s="11" t="s">
        <v>89</v>
      </c>
      <c r="AM73" s="10">
        <f t="shared" si="6"/>
        <v>2.113</v>
      </c>
      <c r="AN73" s="11" t="s">
        <v>89</v>
      </c>
      <c r="AO73" s="11" t="s">
        <v>89</v>
      </c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</row>
    <row r="74" spans="1:74" ht="67.900000000000006" customHeight="1" x14ac:dyDescent="0.25">
      <c r="A74" s="7" t="s">
        <v>88</v>
      </c>
      <c r="B74" s="17" t="s">
        <v>165</v>
      </c>
      <c r="C74" s="9" t="s">
        <v>134</v>
      </c>
      <c r="D74" s="18" t="s">
        <v>118</v>
      </c>
      <c r="E74" s="19">
        <v>2026</v>
      </c>
      <c r="F74" s="5">
        <v>2027</v>
      </c>
      <c r="G74" s="5" t="s">
        <v>89</v>
      </c>
      <c r="H74" s="5" t="s">
        <v>89</v>
      </c>
      <c r="I74" s="5" t="s">
        <v>89</v>
      </c>
      <c r="J74" s="10">
        <v>0</v>
      </c>
      <c r="K74" s="10">
        <f t="shared" ref="K74" si="93">M74+N74</f>
        <v>2.113</v>
      </c>
      <c r="L74" s="10">
        <v>0</v>
      </c>
      <c r="M74" s="10">
        <v>0</v>
      </c>
      <c r="N74" s="10">
        <v>2.113</v>
      </c>
      <c r="O74" s="10">
        <v>0</v>
      </c>
      <c r="P74" s="11" t="s">
        <v>89</v>
      </c>
      <c r="Q74" s="11" t="s">
        <v>89</v>
      </c>
      <c r="R74" s="11" t="s">
        <v>89</v>
      </c>
      <c r="S74" s="11" t="s">
        <v>89</v>
      </c>
      <c r="T74" s="11" t="s">
        <v>89</v>
      </c>
      <c r="U74" s="10">
        <f>K74</f>
        <v>2.113</v>
      </c>
      <c r="V74" s="10">
        <f>U74</f>
        <v>2.113</v>
      </c>
      <c r="W74" s="10">
        <f>V74</f>
        <v>2.113</v>
      </c>
      <c r="X74" s="10">
        <f>W74</f>
        <v>2.113</v>
      </c>
      <c r="Y74" s="11" t="s">
        <v>89</v>
      </c>
      <c r="Z74" s="11" t="s">
        <v>89</v>
      </c>
      <c r="AA74" s="10">
        <v>0</v>
      </c>
      <c r="AB74" s="11" t="s">
        <v>89</v>
      </c>
      <c r="AC74" s="10">
        <v>0.43</v>
      </c>
      <c r="AD74" s="11" t="s">
        <v>89</v>
      </c>
      <c r="AE74" s="10">
        <v>0.378</v>
      </c>
      <c r="AF74" s="11" t="s">
        <v>89</v>
      </c>
      <c r="AG74" s="10">
        <v>0.27500000000000002</v>
      </c>
      <c r="AH74" s="11" t="s">
        <v>89</v>
      </c>
      <c r="AI74" s="10">
        <v>0.43</v>
      </c>
      <c r="AJ74" s="11" t="s">
        <v>89</v>
      </c>
      <c r="AK74" s="10">
        <v>0.6</v>
      </c>
      <c r="AL74" s="11" t="s">
        <v>89</v>
      </c>
      <c r="AM74" s="10">
        <f>AI74+AG74+AE74+AC74+AA74+AK74</f>
        <v>2.113</v>
      </c>
      <c r="AN74" s="11" t="s">
        <v>89</v>
      </c>
      <c r="AO74" s="11" t="s">
        <v>89</v>
      </c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</row>
    <row r="75" spans="1:74" x14ac:dyDescent="0.25">
      <c r="A75" s="20"/>
      <c r="B75" s="21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</row>
    <row r="76" spans="1:74" x14ac:dyDescent="0.25">
      <c r="A76" s="20"/>
      <c r="B76" s="21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</row>
    <row r="77" spans="1:74" x14ac:dyDescent="0.25">
      <c r="A77" s="20"/>
      <c r="B77" s="21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</row>
    <row r="78" spans="1:74" x14ac:dyDescent="0.25">
      <c r="A78" s="20"/>
      <c r="B78" s="21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</row>
    <row r="79" spans="1:74" x14ac:dyDescent="0.25">
      <c r="A79" s="20"/>
      <c r="B79" s="21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</row>
    <row r="80" spans="1:74" x14ac:dyDescent="0.25">
      <c r="A80" s="20"/>
      <c r="B80" s="21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</row>
    <row r="81" spans="1:74" x14ac:dyDescent="0.25">
      <c r="A81" s="20"/>
      <c r="B81" s="21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2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</row>
  </sheetData>
  <autoFilter ref="A11:BV74"/>
  <mergeCells count="32">
    <mergeCell ref="U8:Z8"/>
    <mergeCell ref="AE9:AF9"/>
    <mergeCell ref="AG9:AH9"/>
    <mergeCell ref="AM9:AM10"/>
    <mergeCell ref="AN9:AN10"/>
    <mergeCell ref="AK9:AL9"/>
    <mergeCell ref="K9:O9"/>
    <mergeCell ref="P9:T9"/>
    <mergeCell ref="AC9:AD9"/>
    <mergeCell ref="W9:X9"/>
    <mergeCell ref="Y9:Z9"/>
    <mergeCell ref="A6:AO6"/>
    <mergeCell ref="A7:AO7"/>
    <mergeCell ref="A8:A10"/>
    <mergeCell ref="B8:B10"/>
    <mergeCell ref="C8:C10"/>
    <mergeCell ref="D8:D10"/>
    <mergeCell ref="E8:E10"/>
    <mergeCell ref="F8:G9"/>
    <mergeCell ref="H8:I9"/>
    <mergeCell ref="J8:J10"/>
    <mergeCell ref="K8:T8"/>
    <mergeCell ref="AI9:AJ9"/>
    <mergeCell ref="AC8:AN8"/>
    <mergeCell ref="AO8:AO10"/>
    <mergeCell ref="U9:V9"/>
    <mergeCell ref="AA8:AB9"/>
    <mergeCell ref="A1:AO1"/>
    <mergeCell ref="A2:AO2"/>
    <mergeCell ref="A3:AO3"/>
    <mergeCell ref="A4:AO4"/>
    <mergeCell ref="A5:AO5"/>
  </mergeCells>
  <phoneticPr fontId="33" type="noConversion"/>
  <pageMargins left="0.70866141732283472" right="0.70866141732283472" top="0.74803149606299213" bottom="0.74803149606299213" header="0.31496062992125984" footer="0.31496062992125984"/>
  <pageSetup paperSize="9" scale="24" firstPageNumber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cp:lastPrinted>2020-02-27T08:26:21Z</cp:lastPrinted>
  <dcterms:created xsi:type="dcterms:W3CDTF">2018-02-13T07:25:32Z</dcterms:created>
  <dcterms:modified xsi:type="dcterms:W3CDTF">2025-05-21T03:21:57Z</dcterms:modified>
</cp:coreProperties>
</file>